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portes\2023\PRESUPUESTOS\"/>
    </mc:Choice>
  </mc:AlternateContent>
  <bookViews>
    <workbookView xWindow="14040" yWindow="0" windowWidth="22104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P12" i="1" l="1"/>
  <c r="O12" i="1"/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L3" i="2"/>
  <c r="M3" i="2"/>
  <c r="N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K17" i="1" l="1"/>
  <c r="O13" i="1" l="1"/>
  <c r="O3" i="2" s="1"/>
  <c r="P13" i="1" l="1"/>
  <c r="P3" i="2" s="1"/>
  <c r="K3" i="2"/>
  <c r="K11" i="1" l="1"/>
  <c r="K1" i="2" s="1"/>
  <c r="O11" i="1"/>
  <c r="O1" i="2" s="1"/>
  <c r="P11" i="1"/>
  <c r="P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<sst xmlns="http://schemas.openxmlformats.org/spreadsheetml/2006/main" count="38" uniqueCount="36">
  <si>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</si>
  <si>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</si>
  <si>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</si>
  <si>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</si>
  <si>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</si>
  <si>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</si>
  <si>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</si>
  <si>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</si>
  <si>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</si>
  <si>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</si>
  <si>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</si>
  <si>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</si>
  <si>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</si>
  <si>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</si>
  <si>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</si>
  <si>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</si>
  <si>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>SK 11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</si>
  <si>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</si>
  <si>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</si>
  <si>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</si>
  <si>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</si>
  <si>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</si>
  <si>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</si>
  <si>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</si>
  <si>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305-I.2.1-307</t>
  </si>
  <si>
    <t>FNCOT 20</t>
  </si>
  <si>
    <t>305-I.2.-206/2020</t>
  </si>
  <si>
    <t>FNCOT21G</t>
  </si>
  <si>
    <t>305-I.2.-067/2021</t>
  </si>
  <si>
    <t>305-I.2.-188/2021</t>
  </si>
  <si>
    <t>FNCOT21-2G</t>
  </si>
  <si>
    <t>FNCOT 22S</t>
  </si>
  <si>
    <t>305-1.2.-213/2022</t>
  </si>
  <si>
    <t>305-1.2.-260/2022</t>
  </si>
  <si>
    <t>BBVA2302</t>
  </si>
  <si>
    <t>BBVA2303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</si>
</sst>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9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0" fontId="0" fillId="0" borderId="0" xfId="0" applyBorder="1"/>
    <xf numFmtId="43" fontId="11" fillId="0" borderId="0" xfId="8" applyFont="1" applyBorder="1" applyAlignment="1">
      <alignment vertical="center"/>
    </xf>
    <xf numFmtId="43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zoomScale="70" zoomScaleNormal="70" workbookViewId="0">
      <selection activeCell="H18" sqref="H18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8" width="13.6640625" customWidth="1"/>
    <col min="20" max="22" width="11.6640625" bestFit="1" customWidth="1"/>
  </cols>
  <sheetData>
    <row r="1" spans="1:18" x14ac:dyDescent="0.3">
      <c r="G1"/>
      <c r="K1"/>
    </row>
    <row r="2" spans="1:18" x14ac:dyDescent="0.3">
      <c r="G2"/>
      <c r="K2"/>
    </row>
    <row r="3" spans="1:18" x14ac:dyDescent="0.3">
      <c r="G3"/>
      <c r="K3"/>
    </row>
    <row r="4" spans="1:18" x14ac:dyDescent="0.3">
      <c r="G4"/>
      <c r="K4"/>
    </row>
    <row r="5" spans="1:18" x14ac:dyDescent="0.3">
      <c r="A5" s="1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x14ac:dyDescent="0.3">
      <c r="A6" s="12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3">
      <c r="A7" s="12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x14ac:dyDescent="0.3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8" ht="15" thickBot="1" x14ac:dyDescent="0.35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8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17</v>
      </c>
      <c r="H10" s="3" t="s">
        <v>18</v>
      </c>
      <c r="I10" s="3" t="s">
        <v>19</v>
      </c>
      <c r="J10" s="3" t="s">
        <v>20</v>
      </c>
      <c r="K10" s="4" t="s">
        <v>21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</row>
    <row r="11" spans="1:18" s="8" customFormat="1" x14ac:dyDescent="0.3">
      <c r="A11" s="2">
        <v>414282</v>
      </c>
      <c r="B11" s="2" t="s">
        <v>24</v>
      </c>
      <c r="C11" s="2" t="s">
        <v>16</v>
      </c>
      <c r="D11" s="2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ref="K11" si="0">G11-I11+H11</f>
        <v>0</v>
      </c>
      <c r="L11" s="6">
        <v>0</v>
      </c>
      <c r="M11" s="6">
        <v>0</v>
      </c>
      <c r="N11" s="6">
        <v>0</v>
      </c>
      <c r="O11" s="6">
        <f t="shared" ref="O11:O12" si="1">+H11</f>
        <v>0</v>
      </c>
      <c r="P11" s="6">
        <f t="shared" ref="P11:P12" si="2">+I11</f>
        <v>0</v>
      </c>
      <c r="Q11" s="6">
        <v>0</v>
      </c>
      <c r="R11" s="6">
        <v>0</v>
      </c>
    </row>
    <row r="12" spans="1:18" s="8" customFormat="1" x14ac:dyDescent="0.3">
      <c r="A12" s="2">
        <v>414282</v>
      </c>
      <c r="B12" s="2" t="s">
        <v>33</v>
      </c>
      <c r="C12" s="2" t="s">
        <v>34</v>
      </c>
      <c r="D12" s="2">
        <v>1</v>
      </c>
      <c r="E12" s="6">
        <v>11.36</v>
      </c>
      <c r="F12" s="6">
        <v>700000000</v>
      </c>
      <c r="G12" s="6">
        <v>700000000</v>
      </c>
      <c r="H12" s="6">
        <v>0</v>
      </c>
      <c r="I12" s="6">
        <v>700000000</v>
      </c>
      <c r="J12" s="6">
        <v>0</v>
      </c>
      <c r="K12" s="6">
        <v>0</v>
      </c>
      <c r="L12" s="6">
        <v>1767966.67</v>
      </c>
      <c r="M12" s="6">
        <v>0</v>
      </c>
      <c r="N12" s="6">
        <v>0</v>
      </c>
      <c r="O12" s="6">
        <f t="shared" si="1"/>
        <v>0</v>
      </c>
      <c r="P12" s="6">
        <f t="shared" si="2"/>
        <v>700000000</v>
      </c>
      <c r="Q12" s="6">
        <v>0</v>
      </c>
      <c r="R12" s="6">
        <v>0</v>
      </c>
    </row>
    <row r="13" spans="1:18" s="8" customFormat="1" x14ac:dyDescent="0.3">
      <c r="A13" s="2">
        <v>414282</v>
      </c>
      <c r="B13" s="2" t="s">
        <v>33</v>
      </c>
      <c r="C13" s="2" t="s">
        <v>35</v>
      </c>
      <c r="D13" s="2">
        <v>1</v>
      </c>
      <c r="E13" s="6">
        <v>11.4573</v>
      </c>
      <c r="F13" s="6">
        <v>1290000000</v>
      </c>
      <c r="G13" s="6">
        <v>0</v>
      </c>
      <c r="H13" s="6">
        <v>1290000000</v>
      </c>
      <c r="I13" s="6">
        <v>0</v>
      </c>
      <c r="J13" s="6">
        <v>0</v>
      </c>
      <c r="K13" s="6">
        <f>G13-I13+H13</f>
        <v>1290000000</v>
      </c>
      <c r="L13" s="6">
        <v>0</v>
      </c>
      <c r="M13" s="6">
        <v>0</v>
      </c>
      <c r="N13" s="6">
        <v>0</v>
      </c>
      <c r="O13" s="6">
        <f t="shared" ref="O13" si="3">+H13</f>
        <v>1290000000</v>
      </c>
      <c r="P13" s="6">
        <f t="shared" ref="P13" si="4">+I13</f>
        <v>0</v>
      </c>
      <c r="Q13" s="6">
        <v>0</v>
      </c>
      <c r="R13" s="6">
        <v>0</v>
      </c>
    </row>
    <row r="14" spans="1:18" s="8" customFormat="1" x14ac:dyDescent="0.3">
      <c r="A14" s="2">
        <v>414282</v>
      </c>
      <c r="B14" s="2" t="s">
        <v>26</v>
      </c>
      <c r="C14" s="7" t="s">
        <v>25</v>
      </c>
      <c r="D14" s="2">
        <v>1</v>
      </c>
      <c r="E14" s="6">
        <v>11.42</v>
      </c>
      <c r="F14" s="6">
        <v>2443070000</v>
      </c>
      <c r="G14" s="6">
        <v>2443070000</v>
      </c>
      <c r="H14" s="6">
        <v>0</v>
      </c>
      <c r="I14" s="6">
        <v>0</v>
      </c>
      <c r="J14" s="6">
        <v>0</v>
      </c>
      <c r="K14" s="6">
        <v>2443070000</v>
      </c>
      <c r="L14" s="6">
        <v>43893824.329999998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s="8" customFormat="1" x14ac:dyDescent="0.3">
      <c r="A15" s="2">
        <v>414282</v>
      </c>
      <c r="B15" s="2" t="s">
        <v>28</v>
      </c>
      <c r="C15" s="7" t="s">
        <v>27</v>
      </c>
      <c r="D15" s="2">
        <v>1</v>
      </c>
      <c r="E15" s="6">
        <v>9.9700000000000006</v>
      </c>
      <c r="F15" s="6">
        <v>1500000000</v>
      </c>
      <c r="G15" s="6">
        <v>1500000000</v>
      </c>
      <c r="H15" s="6">
        <v>0</v>
      </c>
      <c r="I15" s="6">
        <v>0</v>
      </c>
      <c r="J15" s="6">
        <v>0</v>
      </c>
      <c r="K15" s="6">
        <v>1500000000</v>
      </c>
      <c r="L15" s="6">
        <v>23880500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s="8" customFormat="1" x14ac:dyDescent="0.3">
      <c r="A16" s="2">
        <v>414282</v>
      </c>
      <c r="B16" s="2" t="s">
        <v>29</v>
      </c>
      <c r="C16" s="7" t="s">
        <v>30</v>
      </c>
      <c r="D16" s="2">
        <v>1</v>
      </c>
      <c r="E16" s="6">
        <v>10.130000000000001</v>
      </c>
      <c r="F16" s="6">
        <v>2177214200</v>
      </c>
      <c r="G16" s="6">
        <v>2177214200</v>
      </c>
      <c r="H16" s="6">
        <v>0</v>
      </c>
      <c r="I16" s="6">
        <v>0</v>
      </c>
      <c r="J16" s="6">
        <v>0</v>
      </c>
      <c r="K16" s="6">
        <v>2177214200</v>
      </c>
      <c r="L16" s="6">
        <v>15946134.519999998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s="8" customFormat="1" x14ac:dyDescent="0.3">
      <c r="A17" s="2">
        <v>414282</v>
      </c>
      <c r="B17" s="2" t="s">
        <v>32</v>
      </c>
      <c r="C17" s="7" t="s">
        <v>31</v>
      </c>
      <c r="D17" s="2">
        <v>1</v>
      </c>
      <c r="E17" s="6">
        <v>9.8699999999999992</v>
      </c>
      <c r="F17" s="6">
        <v>4000000000</v>
      </c>
      <c r="G17" s="6">
        <v>4000000000</v>
      </c>
      <c r="H17" s="6">
        <v>0</v>
      </c>
      <c r="I17" s="6">
        <v>0</v>
      </c>
      <c r="J17" s="6">
        <v>0</v>
      </c>
      <c r="K17" s="6">
        <f t="shared" ref="K17" si="5">G17-I17+H17</f>
        <v>4000000000</v>
      </c>
      <c r="L17" s="6">
        <v>42920888.890000001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x14ac:dyDescent="0.3">
      <c r="E18" t="s">
        <v>0</v>
      </c>
    </row>
    <row r="22" spans="1:18" x14ac:dyDescent="0.3">
      <c r="P22" s="9"/>
    </row>
    <row r="23" spans="1:18" x14ac:dyDescent="0.3">
      <c r="P23" s="9"/>
    </row>
    <row r="24" spans="1:18" x14ac:dyDescent="0.3">
      <c r="P24" s="10"/>
    </row>
    <row r="25" spans="1:18" x14ac:dyDescent="0.3">
      <c r="P25" s="10"/>
    </row>
    <row r="26" spans="1:18" x14ac:dyDescent="0.3">
      <c r="P26" s="10"/>
    </row>
    <row r="27" spans="1:18" x14ac:dyDescent="0.3">
      <c r="P27" s="10"/>
    </row>
    <row r="28" spans="1:18" x14ac:dyDescent="0.3">
      <c r="P28" s="11"/>
    </row>
    <row r="29" spans="1:18" x14ac:dyDescent="0.3">
      <c r="P29" s="9"/>
    </row>
    <row r="30" spans="1:18" x14ac:dyDescent="0.3">
      <c r="P30" s="9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H9" sqref="H9"/>
    </sheetView>
  </sheetViews>
  <sheetFormatPr baseColWidth="10" defaultRowHeight="14.4" x14ac:dyDescent="0.3"/>
  <sheetData>
    <row r="1" spans="1:18" x14ac:dyDescent="0.3">
      <c r="A1">
        <f>'422'!A11</f>
        <v>414282</v>
      </c>
      <c r="B1" t="str">
        <f>'422'!B11</f>
        <v>305-I.2.1-307</v>
      </c>
      <c r="C1" t="str">
        <f>'422'!C11</f>
        <v>SK 11</v>
      </c>
      <c r="D1">
        <f>'422'!D11</f>
        <v>1</v>
      </c>
      <c r="E1" s="1">
        <f>'422'!E11</f>
        <v>0</v>
      </c>
      <c r="F1">
        <f>'422'!F11</f>
        <v>0</v>
      </c>
      <c r="G1">
        <f>'422'!G11</f>
        <v>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0</v>
      </c>
      <c r="L1">
        <f>'422'!L11</f>
        <v>0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</row>
    <row r="2" spans="1:18" x14ac:dyDescent="0.3">
      <c r="A2">
        <f>'422'!A12</f>
        <v>414282</v>
      </c>
      <c r="B2" t="str">
        <f>'422'!B12</f>
        <v>305-1.2.-260/2022</v>
      </c>
      <c r="C2" t="str">
        <f>'422'!C12</f>
        <v>BBVA2302</v>
      </c>
      <c r="D2">
        <f>'422'!D12</f>
        <v>1</v>
      </c>
      <c r="E2" s="1">
        <f>'422'!E12</f>
        <v>11.36</v>
      </c>
      <c r="F2">
        <f>'422'!F12</f>
        <v>700000000</v>
      </c>
      <c r="G2">
        <f>'422'!G12</f>
        <v>700000000</v>
      </c>
      <c r="H2">
        <f>'422'!H12</f>
        <v>0</v>
      </c>
      <c r="I2">
        <f>'422'!I12</f>
        <v>700000000</v>
      </c>
      <c r="J2">
        <f>'422'!J12</f>
        <v>0</v>
      </c>
      <c r="K2">
        <f>'422'!K12</f>
        <v>0</v>
      </c>
      <c r="L2">
        <f>'422'!L12</f>
        <v>1767966.67</v>
      </c>
      <c r="M2">
        <f>'422'!M12</f>
        <v>0</v>
      </c>
      <c r="N2">
        <f>'422'!N12</f>
        <v>0</v>
      </c>
      <c r="O2">
        <f>'422'!O12</f>
        <v>0</v>
      </c>
      <c r="P2">
        <f>'422'!P12</f>
        <v>700000000</v>
      </c>
      <c r="Q2">
        <f>'422'!Q12</f>
        <v>0</v>
      </c>
      <c r="R2">
        <f>'422'!R12</f>
        <v>0</v>
      </c>
    </row>
    <row r="3" spans="1:18" x14ac:dyDescent="0.3">
      <c r="A3">
        <f>'422'!A13</f>
        <v>414282</v>
      </c>
      <c r="B3" t="str">
        <f>'422'!B13</f>
        <v>305-1.2.-260/2022</v>
      </c>
      <c r="C3" t="str">
        <f>'422'!C13</f>
        <v>BBVA2303</v>
      </c>
      <c r="D3">
        <f>'422'!D13</f>
        <v>1</v>
      </c>
      <c r="E3" s="1">
        <f>'422'!E13</f>
        <v>11.4573</v>
      </c>
      <c r="F3">
        <f>'422'!F13</f>
        <v>1290000000</v>
      </c>
      <c r="G3">
        <f>'422'!G13</f>
        <v>0</v>
      </c>
      <c r="H3">
        <f>'422'!H13</f>
        <v>1290000000</v>
      </c>
      <c r="I3">
        <f>'422'!I13</f>
        <v>0</v>
      </c>
      <c r="J3">
        <f>'422'!J13</f>
        <v>0</v>
      </c>
      <c r="K3">
        <f>'422'!K13</f>
        <v>1290000000</v>
      </c>
      <c r="L3">
        <f>'422'!L13</f>
        <v>0</v>
      </c>
      <c r="M3">
        <f>'422'!M13</f>
        <v>0</v>
      </c>
      <c r="N3">
        <f>'422'!N13</f>
        <v>0</v>
      </c>
      <c r="O3">
        <f>'422'!O13</f>
        <v>1290000000</v>
      </c>
      <c r="P3">
        <f>'422'!P13</f>
        <v>0</v>
      </c>
      <c r="Q3">
        <f>'422'!Q13</f>
        <v>0</v>
      </c>
      <c r="R3">
        <f>'422'!R13</f>
        <v>0</v>
      </c>
    </row>
    <row r="4" spans="1:18" x14ac:dyDescent="0.3">
      <c r="A4">
        <f>'422'!A14</f>
        <v>414282</v>
      </c>
      <c r="B4" t="str">
        <f>'422'!B14</f>
        <v>305-I.2.-206/2020</v>
      </c>
      <c r="C4" t="str">
        <f>'422'!C14</f>
        <v>FNCOT 20</v>
      </c>
      <c r="D4">
        <f>'422'!D14</f>
        <v>1</v>
      </c>
      <c r="E4" s="1">
        <f>'422'!E14</f>
        <v>11.42</v>
      </c>
      <c r="F4">
        <f>'422'!F14</f>
        <v>2443070000</v>
      </c>
      <c r="G4">
        <f>'422'!G14</f>
        <v>2443070000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2443070000</v>
      </c>
      <c r="L4">
        <f>'422'!L14</f>
        <v>43893824.329999998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</row>
    <row r="5" spans="1:18" x14ac:dyDescent="0.3">
      <c r="A5">
        <f>'422'!A15</f>
        <v>414282</v>
      </c>
      <c r="B5" t="str">
        <f>'422'!B15</f>
        <v>305-I.2.-067/2021</v>
      </c>
      <c r="C5" t="str">
        <f>'422'!C15</f>
        <v>FNCOT21G</v>
      </c>
      <c r="D5">
        <f>'422'!D15</f>
        <v>1</v>
      </c>
      <c r="E5" s="1">
        <f>'422'!E15</f>
        <v>9.9700000000000006</v>
      </c>
      <c r="F5">
        <f>'422'!F15</f>
        <v>1500000000</v>
      </c>
      <c r="G5">
        <f>'422'!G15</f>
        <v>1500000000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1500000000</v>
      </c>
      <c r="L5">
        <f>'422'!L15</f>
        <v>23880500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</row>
    <row r="6" spans="1:18" x14ac:dyDescent="0.3">
      <c r="A6">
        <f>'422'!A16</f>
        <v>414282</v>
      </c>
      <c r="B6" t="str">
        <f>'422'!B16</f>
        <v>305-I.2.-188/2021</v>
      </c>
      <c r="C6" t="str">
        <f>'422'!C16</f>
        <v>FNCOT21-2G</v>
      </c>
      <c r="D6">
        <f>'422'!D16</f>
        <v>1</v>
      </c>
      <c r="E6" s="1">
        <f>'422'!E16</f>
        <v>10.130000000000001</v>
      </c>
      <c r="F6">
        <f>'422'!F16</f>
        <v>2177214200</v>
      </c>
      <c r="G6">
        <f>'422'!G16</f>
        <v>2177214200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2177214200</v>
      </c>
      <c r="L6">
        <f>'422'!L16</f>
        <v>15946134.519999998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</row>
    <row r="7" spans="1:18" x14ac:dyDescent="0.3">
      <c r="A7">
        <f>'422'!A17</f>
        <v>414282</v>
      </c>
      <c r="B7" t="str">
        <f>'422'!B17</f>
        <v>305-1.2.-213/2022</v>
      </c>
      <c r="C7" t="str">
        <f>'422'!C17</f>
        <v>FNCOT 22S</v>
      </c>
      <c r="D7">
        <f>'422'!D17</f>
        <v>1</v>
      </c>
      <c r="E7" s="1">
        <f>'422'!E17</f>
        <v>9.8699999999999992</v>
      </c>
      <c r="F7">
        <f>'422'!F17</f>
        <v>4000000000</v>
      </c>
      <c r="G7">
        <f>'422'!G17</f>
        <v>4000000000</v>
      </c>
      <c r="H7">
        <f>'422'!H17</f>
        <v>0</v>
      </c>
      <c r="I7">
        <f>'422'!I17</f>
        <v>0</v>
      </c>
      <c r="J7">
        <f>'422'!J17</f>
        <v>0</v>
      </c>
      <c r="K7">
        <f>'422'!K17</f>
        <v>4000000000</v>
      </c>
      <c r="L7">
        <f>'422'!L17</f>
        <v>42920888.890000001</v>
      </c>
      <c r="M7">
        <f>'422'!M17</f>
        <v>0</v>
      </c>
      <c r="N7">
        <f>'422'!N17</f>
        <v>0</v>
      </c>
      <c r="O7">
        <f>'422'!O17</f>
        <v>0</v>
      </c>
      <c r="P7">
        <f>'422'!P17</f>
        <v>0</v>
      </c>
      <c r="Q7">
        <f>'422'!Q17</f>
        <v>0</v>
      </c>
      <c r="R7">
        <f>'422'!R17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2023-04-10T19:34:37Z</dcterms:modified>
</cp:coreProperties>
</file>