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portes\2023\PRESUPUESTOS\"/>
    </mc:Choice>
  </mc:AlternateContent>
  <bookViews>
    <workbookView xWindow="35568" yWindow="0" windowWidth="22104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U1" i="2"/>
  <c r="S1" i="2"/>
  <c r="T13" i="1" l="1"/>
  <c r="T14" i="1"/>
  <c r="T15" i="1"/>
  <c r="T16" i="1"/>
  <c r="T17" i="1"/>
  <c r="T12" i="1"/>
  <c r="T11" i="1"/>
  <c r="T1" i="2" s="1"/>
  <c r="O11" i="1" l="1"/>
  <c r="K17" i="1"/>
  <c r="K12" i="1" l="1"/>
  <c r="P13" i="1" l="1"/>
  <c r="P14" i="1"/>
  <c r="P15" i="1"/>
  <c r="O17" i="1"/>
  <c r="P17" i="1"/>
  <c r="R1" i="2" l="1"/>
  <c r="Q1" i="2"/>
  <c r="N1" i="2"/>
  <c r="M1" i="2"/>
  <c r="L1" i="2"/>
  <c r="J1" i="2"/>
  <c r="I1" i="2"/>
  <c r="H1" i="2"/>
  <c r="G1" i="2"/>
  <c r="F1" i="2"/>
  <c r="E1" i="2"/>
  <c r="D1" i="2"/>
  <c r="C1" i="2"/>
  <c r="B1" i="2"/>
  <c r="A1" i="2"/>
  <c r="P16" i="1"/>
  <c r="O16" i="1"/>
  <c r="K16" i="1"/>
  <c r="O15" i="1"/>
  <c r="O14" i="1"/>
  <c r="O13" i="1"/>
  <c r="P12" i="1"/>
  <c r="O12" i="1"/>
  <c r="P11" i="1"/>
  <c r="P1" i="2" s="1"/>
  <c r="O1" i="2"/>
  <c r="K11" i="1"/>
  <c r="K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<sst xmlns="http://schemas.openxmlformats.org/spreadsheetml/2006/main" count="40" uniqueCount="40">
  <si>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</si>
  <si>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</si>
  <si>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</si>
  <si>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</si>
  <si>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</si>
  <si>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</si>
  <si>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</si>
  <si>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</si>
  <si>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</si>
  <si>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</si>
  <si>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</si>
  <si>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</si>
  <si>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</si>
  <si>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</si>
  <si>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</si>
  <si>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</si>
  <si>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</si>
  <si>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</si>
  <si>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</si>
  <si>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</si>
  <si>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</si>
  <si>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</si>
  <si>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</si>
  <si>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FNCOT 20</t>
  </si>
  <si>
    <t>305-I.2.-206/2020</t>
  </si>
  <si>
    <t>FNCOT21G</t>
  </si>
  <si>
    <t>305-I.2.-067/2021</t>
  </si>
  <si>
    <t>305-I.2.-188/2021</t>
  </si>
  <si>
    <t>FNCOT21-2G</t>
  </si>
  <si>
    <t>FNCOT 22S</t>
  </si>
  <si>
    <t>305-1.2.-213/2022</t>
  </si>
  <si>
    <t>305-1.2.-260/2022</t>
  </si>
  <si>
    <t>BBVA2304</t>
  </si>
  <si>
    <t>305-I.2.-014/2023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</si>
  <si>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</si>
  <si>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</si>
  <si>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</si>
  <si>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</si>
  <si>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</si>
  <si>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SK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</si>
</sst>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0" fontId="11" fillId="0" borderId="2" xfId="0" applyFont="1" applyBorder="1"/>
    <xf numFmtId="4" fontId="11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abSelected="1" zoomScale="70" zoomScaleNormal="70" workbookViewId="0">
      <selection activeCell="M34" sqref="M34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1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1" x14ac:dyDescent="0.3">
      <c r="A6" s="11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1" x14ac:dyDescent="0.3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x14ac:dyDescent="0.3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1" ht="15" thickBot="1" x14ac:dyDescent="0.3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21" ht="22.8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20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36</v>
      </c>
      <c r="T10" s="5" t="s">
        <v>37</v>
      </c>
      <c r="U10" s="5" t="s">
        <v>38</v>
      </c>
    </row>
    <row r="11" spans="1:21" s="8" customFormat="1" x14ac:dyDescent="0.3">
      <c r="A11" s="2">
        <v>414282</v>
      </c>
      <c r="B11" s="2" t="s">
        <v>33</v>
      </c>
      <c r="C11" s="7" t="s">
        <v>39</v>
      </c>
      <c r="D11" s="2">
        <v>1</v>
      </c>
      <c r="E11" s="6">
        <v>0</v>
      </c>
      <c r="F11" s="6">
        <v>1000000000</v>
      </c>
      <c r="G11" s="6">
        <v>1000000000</v>
      </c>
      <c r="H11" s="6">
        <v>0</v>
      </c>
      <c r="I11" s="6">
        <v>1000000000</v>
      </c>
      <c r="J11" s="6">
        <v>0</v>
      </c>
      <c r="K11" s="6">
        <f>G11-I11+H11</f>
        <v>0</v>
      </c>
      <c r="L11" s="6">
        <v>945132.22</v>
      </c>
      <c r="M11" s="6">
        <v>0</v>
      </c>
      <c r="N11" s="6">
        <v>0</v>
      </c>
      <c r="O11" s="6">
        <f>+H11</f>
        <v>0</v>
      </c>
      <c r="P11" s="6">
        <f>+I11</f>
        <v>1000000000</v>
      </c>
      <c r="Q11" s="6">
        <v>0</v>
      </c>
      <c r="R11" s="6">
        <v>0</v>
      </c>
      <c r="S11" s="6">
        <v>0</v>
      </c>
      <c r="T11" s="10">
        <f>F11+L11+U11-I11</f>
        <v>945132.22000002861</v>
      </c>
      <c r="U11" s="9">
        <v>0</v>
      </c>
    </row>
    <row r="12" spans="1:21" s="8" customFormat="1" x14ac:dyDescent="0.3">
      <c r="A12" s="2">
        <v>414282</v>
      </c>
      <c r="B12" s="2" t="s">
        <v>31</v>
      </c>
      <c r="C12" s="2" t="s">
        <v>32</v>
      </c>
      <c r="D12" s="2">
        <v>1</v>
      </c>
      <c r="E12" s="6">
        <v>11.94</v>
      </c>
      <c r="F12" s="6">
        <v>1290000000</v>
      </c>
      <c r="G12" s="6">
        <v>1290000000</v>
      </c>
      <c r="H12" s="6">
        <v>0</v>
      </c>
      <c r="I12" s="6">
        <v>1290000000</v>
      </c>
      <c r="J12" s="6">
        <v>0</v>
      </c>
      <c r="K12" s="6">
        <f>G12-I12+H12</f>
        <v>0</v>
      </c>
      <c r="L12" s="6">
        <v>8346085</v>
      </c>
      <c r="M12" s="6">
        <v>0</v>
      </c>
      <c r="N12" s="6">
        <v>0</v>
      </c>
      <c r="O12" s="6">
        <f t="shared" ref="O12:O17" si="0">+H12</f>
        <v>0</v>
      </c>
      <c r="P12" s="6">
        <f t="shared" ref="P12:P17" si="1">+I12</f>
        <v>1290000000</v>
      </c>
      <c r="Q12" s="6">
        <v>0</v>
      </c>
      <c r="R12" s="6">
        <v>0</v>
      </c>
      <c r="S12" s="6">
        <v>0</v>
      </c>
      <c r="T12" s="10">
        <f>F12+L12+U12-I12</f>
        <v>8346085</v>
      </c>
      <c r="U12" s="9">
        <v>0</v>
      </c>
    </row>
    <row r="13" spans="1:21" s="8" customFormat="1" x14ac:dyDescent="0.3">
      <c r="A13" s="2">
        <v>414282</v>
      </c>
      <c r="B13" s="2" t="s">
        <v>24</v>
      </c>
      <c r="C13" s="7" t="s">
        <v>23</v>
      </c>
      <c r="D13" s="2">
        <v>1</v>
      </c>
      <c r="E13" s="6">
        <v>11.64</v>
      </c>
      <c r="F13" s="6">
        <v>2443070000</v>
      </c>
      <c r="G13" s="6">
        <v>2443070000</v>
      </c>
      <c r="H13" s="6">
        <v>0</v>
      </c>
      <c r="I13" s="6">
        <v>0</v>
      </c>
      <c r="J13" s="6">
        <v>0</v>
      </c>
      <c r="K13" s="6">
        <v>2443070000</v>
      </c>
      <c r="L13" s="6">
        <v>22820988.32</v>
      </c>
      <c r="M13" s="6">
        <v>0</v>
      </c>
      <c r="N13" s="6">
        <v>0</v>
      </c>
      <c r="O13" s="6">
        <f t="shared" si="0"/>
        <v>0</v>
      </c>
      <c r="P13" s="6">
        <f t="shared" si="1"/>
        <v>0</v>
      </c>
      <c r="Q13" s="6">
        <v>0</v>
      </c>
      <c r="R13" s="6">
        <v>0</v>
      </c>
      <c r="S13" s="6">
        <v>0</v>
      </c>
      <c r="T13" s="10">
        <f t="shared" ref="T13:T17" si="2">F13+L13+U13-I13</f>
        <v>2471591484.9900002</v>
      </c>
      <c r="U13" s="10">
        <v>5700496.6699999999</v>
      </c>
    </row>
    <row r="14" spans="1:21" s="8" customFormat="1" x14ac:dyDescent="0.3">
      <c r="A14" s="2">
        <v>414282</v>
      </c>
      <c r="B14" s="2" t="s">
        <v>26</v>
      </c>
      <c r="C14" s="7" t="s">
        <v>25</v>
      </c>
      <c r="D14" s="2">
        <v>1</v>
      </c>
      <c r="E14" s="6">
        <v>10.33</v>
      </c>
      <c r="F14" s="6">
        <v>1500000000</v>
      </c>
      <c r="G14" s="6">
        <v>1500000000</v>
      </c>
      <c r="H14" s="6">
        <v>0</v>
      </c>
      <c r="I14" s="6">
        <v>0</v>
      </c>
      <c r="J14" s="6">
        <v>0</v>
      </c>
      <c r="K14" s="6">
        <v>1500000000</v>
      </c>
      <c r="L14" s="6">
        <v>11942583.33</v>
      </c>
      <c r="M14" s="6">
        <v>0</v>
      </c>
      <c r="N14" s="6">
        <v>0</v>
      </c>
      <c r="O14" s="6">
        <f t="shared" si="0"/>
        <v>0</v>
      </c>
      <c r="P14" s="6">
        <f t="shared" si="1"/>
        <v>0</v>
      </c>
      <c r="Q14" s="6">
        <v>0</v>
      </c>
      <c r="R14" s="6">
        <v>0</v>
      </c>
      <c r="S14" s="6">
        <v>0</v>
      </c>
      <c r="T14" s="10">
        <f t="shared" si="2"/>
        <v>1515355083.3299999</v>
      </c>
      <c r="U14" s="10">
        <v>3412500</v>
      </c>
    </row>
    <row r="15" spans="1:21" s="8" customFormat="1" x14ac:dyDescent="0.3">
      <c r="A15" s="2">
        <v>414282</v>
      </c>
      <c r="B15" s="2" t="s">
        <v>27</v>
      </c>
      <c r="C15" s="7" t="s">
        <v>28</v>
      </c>
      <c r="D15" s="2">
        <v>1</v>
      </c>
      <c r="E15" s="6">
        <v>9.98</v>
      </c>
      <c r="F15" s="6">
        <v>2177214200</v>
      </c>
      <c r="G15" s="6">
        <v>2177214200</v>
      </c>
      <c r="H15" s="6">
        <v>0</v>
      </c>
      <c r="I15" s="6">
        <v>0</v>
      </c>
      <c r="J15" s="6">
        <v>0</v>
      </c>
      <c r="K15" s="6">
        <v>2177214200</v>
      </c>
      <c r="L15" s="6">
        <v>16547287.550000001</v>
      </c>
      <c r="M15" s="6">
        <v>0</v>
      </c>
      <c r="N15" s="6">
        <v>0</v>
      </c>
      <c r="O15" s="6">
        <f t="shared" si="0"/>
        <v>0</v>
      </c>
      <c r="P15" s="6">
        <f t="shared" si="1"/>
        <v>0</v>
      </c>
      <c r="Q15" s="6">
        <v>0</v>
      </c>
      <c r="R15" s="6">
        <v>0</v>
      </c>
      <c r="S15" s="6">
        <v>0</v>
      </c>
      <c r="T15" s="10">
        <f t="shared" si="2"/>
        <v>2211269918.4100003</v>
      </c>
      <c r="U15" s="10">
        <v>17508430.859999999</v>
      </c>
    </row>
    <row r="16" spans="1:21" s="8" customFormat="1" x14ac:dyDescent="0.3">
      <c r="A16" s="2">
        <v>414282</v>
      </c>
      <c r="B16" s="2" t="s">
        <v>30</v>
      </c>
      <c r="C16" s="7" t="s">
        <v>29</v>
      </c>
      <c r="D16" s="2">
        <v>1</v>
      </c>
      <c r="E16" s="6">
        <v>9.5399999999999991</v>
      </c>
      <c r="F16" s="6">
        <v>4000000000</v>
      </c>
      <c r="G16" s="6">
        <v>4000000000</v>
      </c>
      <c r="H16" s="6">
        <v>0</v>
      </c>
      <c r="I16" s="6">
        <v>0</v>
      </c>
      <c r="J16" s="6">
        <v>0</v>
      </c>
      <c r="K16" s="6">
        <f>G16-I16+H16</f>
        <v>4000000000</v>
      </c>
      <c r="L16" s="6">
        <v>28134399.989999998</v>
      </c>
      <c r="M16" s="6">
        <v>0</v>
      </c>
      <c r="N16" s="6">
        <v>0</v>
      </c>
      <c r="O16" s="6">
        <f t="shared" si="0"/>
        <v>0</v>
      </c>
      <c r="P16" s="6">
        <f t="shared" si="1"/>
        <v>0</v>
      </c>
      <c r="Q16" s="6">
        <v>0</v>
      </c>
      <c r="R16" s="6">
        <v>0</v>
      </c>
      <c r="S16" s="6">
        <v>0</v>
      </c>
      <c r="T16" s="10">
        <f t="shared" si="2"/>
        <v>4055387733.3233333</v>
      </c>
      <c r="U16" s="10">
        <v>27253333.333333336</v>
      </c>
    </row>
    <row r="17" spans="1:21" s="8" customFormat="1" x14ac:dyDescent="0.3">
      <c r="A17" s="2">
        <v>414282</v>
      </c>
      <c r="B17" s="2" t="s">
        <v>34</v>
      </c>
      <c r="C17" s="7" t="s">
        <v>35</v>
      </c>
      <c r="D17" s="2">
        <v>1</v>
      </c>
      <c r="E17" s="6">
        <v>0</v>
      </c>
      <c r="F17" s="6">
        <v>6400000000</v>
      </c>
      <c r="G17" s="6">
        <v>0</v>
      </c>
      <c r="H17" s="6">
        <v>6400000000</v>
      </c>
      <c r="I17" s="6">
        <v>0</v>
      </c>
      <c r="J17" s="6">
        <v>0</v>
      </c>
      <c r="K17" s="6">
        <f>G17-I17+H17</f>
        <v>6400000000</v>
      </c>
      <c r="L17" s="6">
        <v>0</v>
      </c>
      <c r="M17" s="6">
        <v>1466240</v>
      </c>
      <c r="N17" s="6">
        <v>3105360</v>
      </c>
      <c r="O17" s="6">
        <f t="shared" si="0"/>
        <v>6400000000</v>
      </c>
      <c r="P17" s="6">
        <f t="shared" si="1"/>
        <v>0</v>
      </c>
      <c r="Q17" s="6">
        <v>0</v>
      </c>
      <c r="R17" s="6">
        <v>0</v>
      </c>
      <c r="S17" s="6">
        <v>0</v>
      </c>
      <c r="T17" s="10">
        <f t="shared" si="2"/>
        <v>6429368888.8900003</v>
      </c>
      <c r="U17" s="10">
        <v>29368888.890000001</v>
      </c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activeCell="S14" sqref="S14"/>
    </sheetView>
  </sheetViews>
  <sheetFormatPr baseColWidth="10" defaultRowHeight="14.4" x14ac:dyDescent="0.3"/>
  <cols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305-I.2.-014/2023</v>
      </c>
      <c r="C1" t="str">
        <f>'422'!C11</f>
        <v>SK 22</v>
      </c>
      <c r="D1">
        <f>'422'!D11</f>
        <v>1</v>
      </c>
      <c r="E1" s="1">
        <f>'422'!E11</f>
        <v>0</v>
      </c>
      <c r="F1">
        <f>'422'!F11</f>
        <v>1000000000</v>
      </c>
      <c r="G1">
        <f>'422'!G11</f>
        <v>1000000000</v>
      </c>
      <c r="H1">
        <f>'422'!H11</f>
        <v>0</v>
      </c>
      <c r="I1">
        <f>'422'!I11</f>
        <v>1000000000</v>
      </c>
      <c r="J1">
        <f>'422'!J11</f>
        <v>0</v>
      </c>
      <c r="K1">
        <f>'422'!K11</f>
        <v>0</v>
      </c>
      <c r="L1">
        <f>'422'!L11</f>
        <v>945132.22</v>
      </c>
      <c r="M1">
        <f>'422'!M11</f>
        <v>0</v>
      </c>
      <c r="N1">
        <f>'422'!N11</f>
        <v>0</v>
      </c>
      <c r="O1">
        <f>'422'!O11</f>
        <v>0</v>
      </c>
      <c r="P1">
        <f>'422'!P11</f>
        <v>1000000000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945132.22000002861</v>
      </c>
      <c r="U1">
        <f>'422'!U11</f>
        <v>0</v>
      </c>
    </row>
    <row r="2" spans="1:21" x14ac:dyDescent="0.3">
      <c r="A2">
        <f>'422'!A12</f>
        <v>414282</v>
      </c>
      <c r="B2" t="str">
        <f>'422'!B12</f>
        <v>305-1.2.-260/2022</v>
      </c>
      <c r="C2" t="str">
        <f>'422'!C12</f>
        <v>BBVA2304</v>
      </c>
      <c r="D2">
        <f>'422'!D12</f>
        <v>1</v>
      </c>
      <c r="E2" s="1">
        <f>'422'!E12</f>
        <v>11.94</v>
      </c>
      <c r="F2">
        <f>'422'!F12</f>
        <v>1290000000</v>
      </c>
      <c r="G2">
        <f>'422'!G12</f>
        <v>1290000000</v>
      </c>
      <c r="H2">
        <f>'422'!H12</f>
        <v>0</v>
      </c>
      <c r="I2">
        <f>'422'!I12</f>
        <v>1290000000</v>
      </c>
      <c r="J2">
        <f>'422'!J12</f>
        <v>0</v>
      </c>
      <c r="K2">
        <f>'422'!K12</f>
        <v>0</v>
      </c>
      <c r="L2">
        <f>'422'!L12</f>
        <v>8346085</v>
      </c>
      <c r="M2">
        <f>'422'!M12</f>
        <v>0</v>
      </c>
      <c r="N2">
        <f>'422'!N12</f>
        <v>0</v>
      </c>
      <c r="O2">
        <f>'422'!O12</f>
        <v>0</v>
      </c>
      <c r="P2">
        <f>'422'!P12</f>
        <v>1290000000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8346085</v>
      </c>
      <c r="U2">
        <f>'422'!U12</f>
        <v>0</v>
      </c>
    </row>
    <row r="3" spans="1:21" x14ac:dyDescent="0.3">
      <c r="A3">
        <f>'422'!A13</f>
        <v>414282</v>
      </c>
      <c r="B3" t="str">
        <f>'422'!B13</f>
        <v>305-I.2.-206/2020</v>
      </c>
      <c r="C3" t="str">
        <f>'422'!C13</f>
        <v>FNCOT 20</v>
      </c>
      <c r="D3">
        <f>'422'!D13</f>
        <v>1</v>
      </c>
      <c r="E3" s="1">
        <f>'422'!E13</f>
        <v>11.64</v>
      </c>
      <c r="F3">
        <f>'422'!F13</f>
        <v>2443070000</v>
      </c>
      <c r="G3">
        <f>'422'!G13</f>
        <v>2443070000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2443070000</v>
      </c>
      <c r="L3">
        <f>'422'!L13</f>
        <v>22820988.32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2471591484.9900002</v>
      </c>
      <c r="U3">
        <f>'422'!U13</f>
        <v>5700496.6699999999</v>
      </c>
    </row>
    <row r="4" spans="1:21" x14ac:dyDescent="0.3">
      <c r="A4">
        <f>'422'!A14</f>
        <v>414282</v>
      </c>
      <c r="B4" t="str">
        <f>'422'!B14</f>
        <v>305-I.2.-067/2021</v>
      </c>
      <c r="C4" t="str">
        <f>'422'!C14</f>
        <v>FNCOT21G</v>
      </c>
      <c r="D4">
        <f>'422'!D14</f>
        <v>1</v>
      </c>
      <c r="E4" s="1">
        <f>'422'!E14</f>
        <v>10.33</v>
      </c>
      <c r="F4">
        <f>'422'!F14</f>
        <v>1500000000</v>
      </c>
      <c r="G4">
        <f>'422'!G14</f>
        <v>1500000000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1500000000</v>
      </c>
      <c r="L4">
        <f>'422'!L14</f>
        <v>11942583.33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1515355083.3299999</v>
      </c>
      <c r="U4">
        <f>'422'!U14</f>
        <v>3412500</v>
      </c>
    </row>
    <row r="5" spans="1:21" x14ac:dyDescent="0.3">
      <c r="A5">
        <f>'422'!A15</f>
        <v>414282</v>
      </c>
      <c r="B5" t="str">
        <f>'422'!B15</f>
        <v>305-I.2.-188/2021</v>
      </c>
      <c r="C5" t="str">
        <f>'422'!C15</f>
        <v>FNCOT21-2G</v>
      </c>
      <c r="D5">
        <f>'422'!D15</f>
        <v>1</v>
      </c>
      <c r="E5" s="1">
        <f>'422'!E15</f>
        <v>9.98</v>
      </c>
      <c r="F5">
        <f>'422'!F15</f>
        <v>2177214200</v>
      </c>
      <c r="G5">
        <f>'422'!G15</f>
        <v>2177214200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2177214200</v>
      </c>
      <c r="L5">
        <f>'422'!L15</f>
        <v>16547287.550000001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2211269918.4100003</v>
      </c>
      <c r="U5">
        <f>'422'!U15</f>
        <v>17508430.859999999</v>
      </c>
    </row>
    <row r="6" spans="1:21" x14ac:dyDescent="0.3">
      <c r="A6">
        <f>'422'!A16</f>
        <v>414282</v>
      </c>
      <c r="B6" t="str">
        <f>'422'!B16</f>
        <v>305-1.2.-213/2022</v>
      </c>
      <c r="C6" t="str">
        <f>'422'!C16</f>
        <v>FNCOT 22S</v>
      </c>
      <c r="D6">
        <f>'422'!D16</f>
        <v>1</v>
      </c>
      <c r="E6" s="1">
        <f>'422'!E16</f>
        <v>9.5399999999999991</v>
      </c>
      <c r="F6">
        <f>'422'!F16</f>
        <v>4000000000</v>
      </c>
      <c r="G6">
        <f>'422'!G16</f>
        <v>4000000000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4000000000</v>
      </c>
      <c r="L6">
        <f>'422'!L16</f>
        <v>28134399.989999998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  <c r="S6">
        <f>'422'!S16</f>
        <v>0</v>
      </c>
      <c r="T6">
        <f>'422'!T16</f>
        <v>4055387733.3233333</v>
      </c>
      <c r="U6">
        <f>'422'!U16</f>
        <v>27253333.333333336</v>
      </c>
    </row>
    <row r="7" spans="1:21" x14ac:dyDescent="0.3">
      <c r="A7">
        <f>'422'!A17</f>
        <v>414282</v>
      </c>
      <c r="B7" t="str">
        <f>'422'!B17</f>
        <v>305.A.2.-289/2023</v>
      </c>
      <c r="C7" t="str">
        <f>'422'!C17</f>
        <v>FNCOT 23S</v>
      </c>
      <c r="D7">
        <f>'422'!D17</f>
        <v>1</v>
      </c>
      <c r="E7" s="1">
        <f>'422'!E17</f>
        <v>0</v>
      </c>
      <c r="F7">
        <f>'422'!F17</f>
        <v>6400000000</v>
      </c>
      <c r="G7">
        <f>'422'!G17</f>
        <v>0</v>
      </c>
      <c r="H7">
        <f>'422'!H17</f>
        <v>6400000000</v>
      </c>
      <c r="I7">
        <f>'422'!I17</f>
        <v>0</v>
      </c>
      <c r="J7">
        <f>'422'!J17</f>
        <v>0</v>
      </c>
      <c r="K7">
        <f>'422'!K17</f>
        <v>6400000000</v>
      </c>
      <c r="L7">
        <f>'422'!L17</f>
        <v>0</v>
      </c>
      <c r="M7">
        <f>'422'!M17</f>
        <v>1466240</v>
      </c>
      <c r="N7">
        <f>'422'!N17</f>
        <v>3105360</v>
      </c>
      <c r="O7">
        <f>'422'!O17</f>
        <v>6400000000</v>
      </c>
      <c r="P7">
        <f>'422'!P17</f>
        <v>0</v>
      </c>
      <c r="Q7">
        <f>'422'!Q17</f>
        <v>0</v>
      </c>
      <c r="R7">
        <f>'422'!R17</f>
        <v>0</v>
      </c>
      <c r="S7">
        <f>'422'!S17</f>
        <v>0</v>
      </c>
      <c r="T7">
        <f>'422'!T17</f>
        <v>6429368888.8900003</v>
      </c>
      <c r="U7">
        <f>'422'!U17</f>
        <v>29368888.890000001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2023-07-10T21:45:54Z</dcterms:modified>
</cp:coreProperties>
</file>