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Reportes\2022\PRESUPUESTOS\"/>
    </mc:Choice>
  </mc:AlternateContent>
  <bookViews>
    <workbookView xWindow="0" yWindow="0" windowWidth="19140" windowHeight="2220"/>
  </bookViews>
  <sheets>
    <sheet name="422" sheetId="1" r:id="rId1"/>
    <sheet name="422 PARA PLANO" sheetId="2" r:id="rId2"/>
  </sheets>
  <definedNames>
    <definedName name="_AMO_UniqueIdentifier" hidden="1">"'f94a6058-4208-4cc9-ae0e-3a32bbd821d0'"</definedName>
  </definedNames>
  <calcPr calcId="162913"/>
</workbook>
</file>

<file path=xl/calcChain.xml><?xml version="1.0" encoding="utf-8"?>
<calcChain xmlns="http://schemas.openxmlformats.org/spreadsheetml/2006/main">
  <c r="A2" i="2" l="1"/>
  <c r="B2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A3" i="2"/>
  <c r="B3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A4" i="2"/>
  <c r="B4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A5" i="2"/>
  <c r="B5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A6" i="2"/>
  <c r="B6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A1" i="2" l="1"/>
  <c r="B1" i="2"/>
  <c r="C1" i="2"/>
  <c r="D1" i="2"/>
  <c r="E1" i="2"/>
  <c r="F1" i="2"/>
  <c r="G1" i="2"/>
  <c r="H1" i="2"/>
  <c r="I1" i="2"/>
  <c r="J1" i="2"/>
  <c r="L1" i="2"/>
  <c r="M1" i="2"/>
  <c r="N1" i="2"/>
  <c r="Q1" i="2"/>
  <c r="R1" i="2"/>
  <c r="K13" i="1" l="1"/>
  <c r="O12" i="1" l="1"/>
  <c r="P12" i="1" l="1"/>
  <c r="K12" i="1"/>
  <c r="K11" i="1" l="1"/>
  <c r="K1" i="2" s="1"/>
  <c r="O11" i="1"/>
  <c r="O1" i="2" s="1"/>
  <c r="P11" i="1"/>
  <c r="P1" i="2" s="1"/>
</calcChain>
</file>

<file path=xl/comments1.xml><?xml version="1.0" encoding="utf-8"?>
<comments xmlns="http://schemas.openxmlformats.org/spreadsheetml/2006/main">
  <authors>
    <author>everardo_romo</author>
    <author>cristino_joven</author>
  </authors>
  <commentList>
    <comment ref="C10" authorId="0" shapeId="0">
      <text>
        <r>
          <rPr>
            <sz val="9"/>
            <color indexed="81"/>
            <rFont val="Tahoma"/>
            <family val="2"/>
          </rPr>
          <t>La longitud del campo se amplió de 11 a 20 caracteres</t>
        </r>
      </text>
    </comment>
    <comment ref="R10" authorId="1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39"/>
            <rFont val="Tahoma"/>
            <family val="2"/>
          </rPr>
          <t>Campo incorporado en 2012</t>
        </r>
      </text>
    </comment>
  </commentList>
</comments>
</file>

<file path=xl/sharedStrings.xml><?xml version="1.0" encoding="utf-8"?>
<sst xmlns="http://schemas.openxmlformats.org/spreadsheetml/2006/main" count="36" uniqueCount="35">
  <si>
    <t xml:space="preserve"> </t>
  </si>
  <si>
    <t>Formato 422 "Deuda del Sector Público</t>
  </si>
  <si>
    <t>(pesos)</t>
  </si>
  <si>
    <t>cve_sii</t>
  </si>
  <si>
    <t>no_oficio</t>
  </si>
  <si>
    <t>no_contrato</t>
  </si>
  <si>
    <t>no_linea</t>
  </si>
  <si>
    <t>valor_tasa</t>
  </si>
  <si>
    <t>monto_ejercido</t>
  </si>
  <si>
    <t>intereses_mo</t>
  </si>
  <si>
    <t>comisiones_mo</t>
  </si>
  <si>
    <t>gastos_mo</t>
  </si>
  <si>
    <t>disposicion_mxn</t>
  </si>
  <si>
    <t>amortizacion_mxn</t>
  </si>
  <si>
    <t>ajustes_contables_mxn</t>
  </si>
  <si>
    <t>comisiones_compromiso_mo</t>
  </si>
  <si>
    <t>SK 11</t>
  </si>
  <si>
    <t xml:space="preserve">saldo_inicial_mo </t>
  </si>
  <si>
    <t>disposicion_mo</t>
  </si>
  <si>
    <t xml:space="preserve">amortizacion_mo </t>
  </si>
  <si>
    <t>ajustes_contables_mo</t>
  </si>
  <si>
    <t>saldo_final_mo</t>
  </si>
  <si>
    <t>Subdirección General de Finanzas</t>
  </si>
  <si>
    <t>Dirección de Tesorería</t>
  </si>
  <si>
    <t>305-I.2.1-307</t>
  </si>
  <si>
    <t>305-I.2.1-381</t>
  </si>
  <si>
    <t>BR 16</t>
  </si>
  <si>
    <t>FNCOT 19</t>
  </si>
  <si>
    <t>305-1.2.-224</t>
  </si>
  <si>
    <t>FNCOT 20</t>
  </si>
  <si>
    <t>305-I.2.-206/2020</t>
  </si>
  <si>
    <t>FNCOT21G</t>
  </si>
  <si>
    <t>305-I.2.-067/2021</t>
  </si>
  <si>
    <t>305-I.2.-188/2021</t>
  </si>
  <si>
    <t>FNCOT21-2G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</si>
</sst>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sz val="9"/>
      <color indexed="39"/>
      <name val="Tahoma"/>
      <family val="2"/>
    </font>
    <font>
      <sz val="10"/>
      <name val="Calibri"/>
      <family val="2"/>
      <scheme val="minor"/>
    </font>
    <font>
      <sz val="9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0" fontId="6" fillId="0" borderId="0"/>
    <xf numFmtId="0" fontId="2" fillId="0" borderId="0"/>
    <xf numFmtId="0" fontId="2" fillId="0" borderId="0"/>
    <xf numFmtId="0" fontId="4" fillId="0" borderId="0"/>
    <xf numFmtId="0" fontId="5" fillId="0" borderId="3" applyNumberFormat="0" applyFill="0" applyAlignment="0" applyProtection="0"/>
    <xf numFmtId="0" fontId="7" fillId="0" borderId="0"/>
    <xf numFmtId="43" fontId="4" fillId="0" borderId="0" applyFont="0" applyFill="0" applyBorder="0" applyAlignment="0" applyProtection="0"/>
  </cellStyleXfs>
  <cellXfs count="15">
    <xf numFmtId="0" fontId="0" fillId="0" borderId="0" xfId="0"/>
    <xf numFmtId="2" fontId="0" fillId="0" borderId="0" xfId="0" applyNumberFormat="1"/>
    <xf numFmtId="0" fontId="0" fillId="0" borderId="2" xfId="0" applyFill="1" applyBorder="1"/>
    <xf numFmtId="0" fontId="8" fillId="2" borderId="4" xfId="0" applyFont="1" applyFill="1" applyBorder="1" applyAlignment="1">
      <alignment horizontal="center" vertical="center" wrapText="1"/>
    </xf>
    <xf numFmtId="2" fontId="8" fillId="2" borderId="4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wrapText="1"/>
    </xf>
    <xf numFmtId="4" fontId="10" fillId="0" borderId="2" xfId="0" applyNumberFormat="1" applyFont="1" applyFill="1" applyBorder="1"/>
    <xf numFmtId="0" fontId="0" fillId="0" borderId="2" xfId="0" applyFill="1" applyBorder="1" applyAlignment="1">
      <alignment horizontal="left"/>
    </xf>
    <xf numFmtId="0" fontId="0" fillId="0" borderId="0" xfId="0" applyFill="1"/>
    <xf numFmtId="4" fontId="10" fillId="3" borderId="2" xfId="0" applyNumberFormat="1" applyFont="1" applyFill="1" applyBorder="1"/>
    <xf numFmtId="0" fontId="0" fillId="0" borderId="0" xfId="0" applyBorder="1"/>
    <xf numFmtId="43" fontId="11" fillId="0" borderId="0" xfId="8" applyFont="1" applyBorder="1" applyAlignment="1">
      <alignment vertical="center"/>
    </xf>
    <xf numFmtId="43" fontId="0" fillId="0" borderId="0" xfId="0" applyNumberFormat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</cellXfs>
  <cellStyles count="9">
    <cellStyle name="Millares" xfId="8" builtinId="3"/>
    <cellStyle name="Millares 2" xfId="1"/>
    <cellStyle name="Normal" xfId="0" builtinId="0"/>
    <cellStyle name="Normal 10" xfId="3"/>
    <cellStyle name="Normal 2" xfId="2"/>
    <cellStyle name="Normal 2 33" xfId="4"/>
    <cellStyle name="Normal 24 3" xfId="5"/>
    <cellStyle name="Normal 3" xfId="7"/>
    <cellStyle name="Título 2 2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40822</xdr:colOff>
      <xdr:row>0</xdr:row>
      <xdr:rowOff>68037</xdr:rowOff>
    </xdr:from>
    <xdr:to>
      <xdr:col>17</xdr:col>
      <xdr:colOff>883650</xdr:colOff>
      <xdr:row>4</xdr:row>
      <xdr:rowOff>54429</xdr:rowOff>
    </xdr:to>
    <xdr:pic>
      <xdr:nvPicPr>
        <xdr:cNvPr id="6" name="Imagen 5" descr="infonacot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2929" y="68037"/>
          <a:ext cx="3210471" cy="74839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40821</xdr:colOff>
      <xdr:row>0</xdr:row>
      <xdr:rowOff>68039</xdr:rowOff>
    </xdr:from>
    <xdr:to>
      <xdr:col>4</xdr:col>
      <xdr:colOff>0</xdr:colOff>
      <xdr:row>4</xdr:row>
      <xdr:rowOff>0</xdr:rowOff>
    </xdr:to>
    <xdr:pic>
      <xdr:nvPicPr>
        <xdr:cNvPr id="7" name="Imagen 6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58" t="6198" r="74094" b="87605"/>
        <a:stretch/>
      </xdr:blipFill>
      <xdr:spPr>
        <a:xfrm>
          <a:off x="40821" y="68039"/>
          <a:ext cx="3170465" cy="6939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30"/>
  <sheetViews>
    <sheetView showGridLines="0" tabSelected="1" topLeftCell="C1" zoomScale="70" zoomScaleNormal="70" workbookViewId="0">
      <selection activeCell="Q32" sqref="Q32"/>
    </sheetView>
  </sheetViews>
  <sheetFormatPr baseColWidth="10" defaultRowHeight="15" x14ac:dyDescent="0.25"/>
  <cols>
    <col min="1" max="1" width="8.28515625" customWidth="1"/>
    <col min="2" max="2" width="18.140625" customWidth="1"/>
    <col min="3" max="3" width="13" bestFit="1" customWidth="1"/>
    <col min="4" max="4" width="8.5703125" customWidth="1"/>
    <col min="5" max="5" width="9.5703125" customWidth="1"/>
    <col min="6" max="6" width="15.28515625" customWidth="1"/>
    <col min="7" max="7" width="17.42578125" style="1" customWidth="1"/>
    <col min="8" max="9" width="15.28515625" customWidth="1"/>
    <col min="10" max="10" width="20.140625" customWidth="1"/>
    <col min="11" max="11" width="16.140625" style="1" customWidth="1"/>
    <col min="12" max="12" width="16.42578125" customWidth="1"/>
    <col min="13" max="13" width="14.140625" customWidth="1"/>
    <col min="14" max="14" width="16.28515625" customWidth="1"/>
    <col min="15" max="15" width="15.85546875" customWidth="1"/>
    <col min="16" max="16" width="15.28515625" customWidth="1"/>
    <col min="17" max="17" width="20.28515625" customWidth="1"/>
    <col min="18" max="18" width="13.7109375" customWidth="1"/>
    <col min="20" max="22" width="11.7109375" bestFit="1" customWidth="1"/>
  </cols>
  <sheetData>
    <row r="1" spans="1:18" x14ac:dyDescent="0.25">
      <c r="G1"/>
      <c r="K1"/>
    </row>
    <row r="2" spans="1:18" x14ac:dyDescent="0.25">
      <c r="G2"/>
      <c r="K2"/>
    </row>
    <row r="3" spans="1:18" x14ac:dyDescent="0.25">
      <c r="G3"/>
      <c r="K3"/>
    </row>
    <row r="4" spans="1:18" x14ac:dyDescent="0.25">
      <c r="G4"/>
      <c r="K4"/>
    </row>
    <row r="5" spans="1:18" x14ac:dyDescent="0.25">
      <c r="A5" s="13" t="s">
        <v>22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</row>
    <row r="6" spans="1:18" x14ac:dyDescent="0.25">
      <c r="A6" s="13" t="s">
        <v>23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1:18" x14ac:dyDescent="0.25">
      <c r="A7" s="13" t="s">
        <v>0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</row>
    <row r="8" spans="1:18" x14ac:dyDescent="0.25">
      <c r="A8" s="13" t="s">
        <v>1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</row>
    <row r="9" spans="1:18" ht="15.75" thickBot="1" x14ac:dyDescent="0.3">
      <c r="A9" s="14" t="s">
        <v>2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</row>
    <row r="10" spans="1:18" ht="22.9" customHeight="1" thickTop="1" x14ac:dyDescent="0.25">
      <c r="A10" s="3" t="s">
        <v>3</v>
      </c>
      <c r="B10" s="3" t="s">
        <v>4</v>
      </c>
      <c r="C10" s="3" t="s">
        <v>5</v>
      </c>
      <c r="D10" s="3" t="s">
        <v>6</v>
      </c>
      <c r="E10" s="3" t="s">
        <v>7</v>
      </c>
      <c r="F10" s="3" t="s">
        <v>8</v>
      </c>
      <c r="G10" s="4" t="s">
        <v>17</v>
      </c>
      <c r="H10" s="3" t="s">
        <v>18</v>
      </c>
      <c r="I10" s="3" t="s">
        <v>19</v>
      </c>
      <c r="J10" s="3" t="s">
        <v>20</v>
      </c>
      <c r="K10" s="4" t="s">
        <v>21</v>
      </c>
      <c r="L10" s="3" t="s">
        <v>9</v>
      </c>
      <c r="M10" s="3" t="s">
        <v>10</v>
      </c>
      <c r="N10" s="3" t="s">
        <v>11</v>
      </c>
      <c r="O10" s="3" t="s">
        <v>12</v>
      </c>
      <c r="P10" s="3" t="s">
        <v>13</v>
      </c>
      <c r="Q10" s="3" t="s">
        <v>14</v>
      </c>
      <c r="R10" s="5" t="s">
        <v>15</v>
      </c>
    </row>
    <row r="11" spans="1:18" s="8" customFormat="1" x14ac:dyDescent="0.25">
      <c r="A11" s="2">
        <v>414282</v>
      </c>
      <c r="B11" s="2" t="s">
        <v>24</v>
      </c>
      <c r="C11" s="2" t="s">
        <v>16</v>
      </c>
      <c r="D11" s="2">
        <v>1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f t="shared" ref="K11" si="0">G11-I11+H11</f>
        <v>0</v>
      </c>
      <c r="L11" s="6">
        <v>0</v>
      </c>
      <c r="M11" s="6">
        <v>0</v>
      </c>
      <c r="N11" s="6">
        <v>0</v>
      </c>
      <c r="O11" s="6">
        <f t="shared" ref="O11" si="1">+H11</f>
        <v>0</v>
      </c>
      <c r="P11" s="6">
        <f t="shared" ref="P11" si="2">+I11</f>
        <v>0</v>
      </c>
      <c r="Q11" s="6">
        <v>0</v>
      </c>
      <c r="R11" s="6">
        <v>0</v>
      </c>
    </row>
    <row r="12" spans="1:18" s="8" customFormat="1" x14ac:dyDescent="0.25">
      <c r="A12" s="2">
        <v>414282</v>
      </c>
      <c r="B12" s="2" t="s">
        <v>25</v>
      </c>
      <c r="C12" s="2" t="s">
        <v>26</v>
      </c>
      <c r="D12" s="2">
        <v>1</v>
      </c>
      <c r="E12" s="6">
        <v>0</v>
      </c>
      <c r="F12" s="9">
        <v>0</v>
      </c>
      <c r="G12" s="9">
        <v>0</v>
      </c>
      <c r="H12" s="6">
        <v>0</v>
      </c>
      <c r="I12" s="6">
        <v>0</v>
      </c>
      <c r="J12" s="6">
        <v>0</v>
      </c>
      <c r="K12" s="6">
        <f t="shared" ref="K12" si="3">G12-I12+H12</f>
        <v>0</v>
      </c>
      <c r="L12" s="6">
        <v>0</v>
      </c>
      <c r="M12" s="6">
        <v>0</v>
      </c>
      <c r="N12" s="6">
        <v>0</v>
      </c>
      <c r="O12" s="6">
        <f t="shared" ref="O12" si="4">+H12</f>
        <v>0</v>
      </c>
      <c r="P12" s="6">
        <f t="shared" ref="P12" si="5">+I12</f>
        <v>0</v>
      </c>
      <c r="Q12" s="6">
        <v>0</v>
      </c>
      <c r="R12" s="6">
        <v>0</v>
      </c>
    </row>
    <row r="13" spans="1:18" s="8" customFormat="1" x14ac:dyDescent="0.25">
      <c r="A13" s="2">
        <v>414282</v>
      </c>
      <c r="B13" s="2" t="s">
        <v>28</v>
      </c>
      <c r="C13" s="7" t="s">
        <v>27</v>
      </c>
      <c r="D13" s="2">
        <v>1</v>
      </c>
      <c r="E13" s="6">
        <v>6.9</v>
      </c>
      <c r="F13" s="6">
        <v>2000000000</v>
      </c>
      <c r="G13" s="6">
        <v>2000000000</v>
      </c>
      <c r="H13" s="6">
        <v>0</v>
      </c>
      <c r="I13" s="6">
        <v>0</v>
      </c>
      <c r="J13" s="6">
        <v>0</v>
      </c>
      <c r="K13" s="6">
        <f t="shared" ref="K13" si="6">G13-I13+H13</f>
        <v>2000000000</v>
      </c>
      <c r="L13" s="6">
        <v>10745777.77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</row>
    <row r="14" spans="1:18" s="8" customFormat="1" x14ac:dyDescent="0.25">
      <c r="A14" s="2">
        <v>414282</v>
      </c>
      <c r="B14" s="2" t="s">
        <v>30</v>
      </c>
      <c r="C14" s="7" t="s">
        <v>29</v>
      </c>
      <c r="D14" s="2">
        <v>1</v>
      </c>
      <c r="E14" s="6">
        <v>6.72</v>
      </c>
      <c r="F14" s="6">
        <v>2443070000</v>
      </c>
      <c r="G14" s="6">
        <v>2443070000</v>
      </c>
      <c r="H14" s="6">
        <v>0</v>
      </c>
      <c r="I14" s="6">
        <v>0</v>
      </c>
      <c r="J14" s="6">
        <v>0</v>
      </c>
      <c r="K14" s="6">
        <v>2443070000</v>
      </c>
      <c r="L14" s="6">
        <v>13776200.280000001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</row>
    <row r="15" spans="1:18" s="8" customFormat="1" x14ac:dyDescent="0.25">
      <c r="A15" s="2">
        <v>414282</v>
      </c>
      <c r="B15" s="2" t="s">
        <v>32</v>
      </c>
      <c r="C15" s="7" t="s">
        <v>31</v>
      </c>
      <c r="D15" s="2">
        <v>1</v>
      </c>
      <c r="E15" s="6">
        <v>6.42</v>
      </c>
      <c r="F15" s="6">
        <v>1500000000</v>
      </c>
      <c r="G15" s="6">
        <v>1500000000</v>
      </c>
      <c r="H15" s="6">
        <v>0</v>
      </c>
      <c r="I15" s="6">
        <v>0</v>
      </c>
      <c r="J15" s="6">
        <v>0</v>
      </c>
      <c r="K15" s="6">
        <v>1500000000</v>
      </c>
      <c r="L15" s="6">
        <v>8108333.3300000001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</row>
    <row r="16" spans="1:18" s="8" customFormat="1" x14ac:dyDescent="0.25">
      <c r="A16" s="2">
        <v>414282</v>
      </c>
      <c r="B16" s="2" t="s">
        <v>33</v>
      </c>
      <c r="C16" s="7" t="s">
        <v>34</v>
      </c>
      <c r="D16" s="2">
        <v>1</v>
      </c>
      <c r="E16" s="6">
        <v>6.19</v>
      </c>
      <c r="F16" s="6">
        <v>2177214200</v>
      </c>
      <c r="G16" s="6">
        <v>2177214200</v>
      </c>
      <c r="H16" s="6">
        <v>0</v>
      </c>
      <c r="I16" s="6">
        <v>0</v>
      </c>
      <c r="J16" s="6">
        <v>0</v>
      </c>
      <c r="K16" s="6">
        <v>2177214200</v>
      </c>
      <c r="L16" s="6">
        <v>11531977.880000001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</row>
    <row r="17" spans="5:16" x14ac:dyDescent="0.25">
      <c r="L17" s="8"/>
    </row>
    <row r="18" spans="5:16" x14ac:dyDescent="0.25">
      <c r="E18" t="s">
        <v>0</v>
      </c>
    </row>
    <row r="22" spans="5:16" x14ac:dyDescent="0.25">
      <c r="P22" s="10"/>
    </row>
    <row r="23" spans="5:16" x14ac:dyDescent="0.25">
      <c r="P23" s="10"/>
    </row>
    <row r="24" spans="5:16" x14ac:dyDescent="0.25">
      <c r="P24" s="11"/>
    </row>
    <row r="25" spans="5:16" x14ac:dyDescent="0.25">
      <c r="P25" s="11"/>
    </row>
    <row r="26" spans="5:16" x14ac:dyDescent="0.25">
      <c r="P26" s="11"/>
    </row>
    <row r="27" spans="5:16" x14ac:dyDescent="0.25">
      <c r="P27" s="11"/>
    </row>
    <row r="28" spans="5:16" x14ac:dyDescent="0.25">
      <c r="P28" s="12"/>
    </row>
    <row r="29" spans="5:16" x14ac:dyDescent="0.25">
      <c r="P29" s="10"/>
    </row>
    <row r="30" spans="5:16" x14ac:dyDescent="0.25">
      <c r="P30" s="10"/>
    </row>
  </sheetData>
  <mergeCells count="5">
    <mergeCell ref="A5:Q5"/>
    <mergeCell ref="A6:Q6"/>
    <mergeCell ref="A7:Q7"/>
    <mergeCell ref="A8:Q8"/>
    <mergeCell ref="A9:Q9"/>
  </mergeCells>
  <pageMargins left="0.17" right="0.16" top="0.74803149606299213" bottom="0.74803149606299213" header="0.31496062992125984" footer="0.31496062992125984"/>
  <pageSetup scale="66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"/>
  <sheetViews>
    <sheetView workbookViewId="0">
      <selection activeCell="F19" sqref="F19"/>
    </sheetView>
  </sheetViews>
  <sheetFormatPr baseColWidth="10" defaultRowHeight="15" x14ac:dyDescent="0.25"/>
  <sheetData>
    <row r="1" spans="1:18" x14ac:dyDescent="0.25">
      <c r="A1">
        <f>'422'!A11</f>
        <v>414282</v>
      </c>
      <c r="B1" t="str">
        <f>'422'!B11</f>
        <v>305-I.2.1-307</v>
      </c>
      <c r="C1" t="str">
        <f>'422'!C11</f>
        <v>SK 11</v>
      </c>
      <c r="D1">
        <f>'422'!D11</f>
        <v>1</v>
      </c>
      <c r="E1" s="1">
        <f>'422'!E11</f>
        <v>0</v>
      </c>
      <c r="F1">
        <f>'422'!F11</f>
        <v>0</v>
      </c>
      <c r="G1">
        <f>'422'!G11</f>
        <v>0</v>
      </c>
      <c r="H1">
        <f>'422'!H11</f>
        <v>0</v>
      </c>
      <c r="I1">
        <f>'422'!I11</f>
        <v>0</v>
      </c>
      <c r="J1">
        <f>'422'!J11</f>
        <v>0</v>
      </c>
      <c r="K1">
        <f>'422'!K11</f>
        <v>0</v>
      </c>
      <c r="L1">
        <f>'422'!L11</f>
        <v>0</v>
      </c>
      <c r="M1">
        <f>'422'!M11</f>
        <v>0</v>
      </c>
      <c r="N1">
        <f>'422'!N11</f>
        <v>0</v>
      </c>
      <c r="O1">
        <f>'422'!O11</f>
        <v>0</v>
      </c>
      <c r="P1">
        <f>'422'!P11</f>
        <v>0</v>
      </c>
      <c r="Q1">
        <f>'422'!Q11</f>
        <v>0</v>
      </c>
      <c r="R1">
        <f>'422'!R11</f>
        <v>0</v>
      </c>
    </row>
    <row r="2" spans="1:18" x14ac:dyDescent="0.25">
      <c r="A2">
        <f>'422'!A12</f>
        <v>414282</v>
      </c>
      <c r="B2" t="str">
        <f>'422'!B12</f>
        <v>305-I.2.1-381</v>
      </c>
      <c r="C2" t="str">
        <f>'422'!C12</f>
        <v>BR 16</v>
      </c>
      <c r="D2">
        <f>'422'!D12</f>
        <v>1</v>
      </c>
      <c r="E2" s="1">
        <f>'422'!E12</f>
        <v>0</v>
      </c>
      <c r="F2">
        <f>'422'!F12</f>
        <v>0</v>
      </c>
      <c r="G2">
        <f>'422'!G12</f>
        <v>0</v>
      </c>
      <c r="H2">
        <f>'422'!H12</f>
        <v>0</v>
      </c>
      <c r="I2">
        <f>'422'!I12</f>
        <v>0</v>
      </c>
      <c r="J2">
        <f>'422'!J12</f>
        <v>0</v>
      </c>
      <c r="K2">
        <f>'422'!K12</f>
        <v>0</v>
      </c>
      <c r="L2">
        <f>'422'!L12</f>
        <v>0</v>
      </c>
      <c r="M2">
        <f>'422'!M12</f>
        <v>0</v>
      </c>
      <c r="N2">
        <f>'422'!N12</f>
        <v>0</v>
      </c>
      <c r="O2">
        <f>'422'!O12</f>
        <v>0</v>
      </c>
      <c r="P2">
        <f>'422'!P12</f>
        <v>0</v>
      </c>
      <c r="Q2">
        <f>'422'!Q12</f>
        <v>0</v>
      </c>
      <c r="R2">
        <f>'422'!R12</f>
        <v>0</v>
      </c>
    </row>
    <row r="3" spans="1:18" x14ac:dyDescent="0.25">
      <c r="A3">
        <f>'422'!A13</f>
        <v>414282</v>
      </c>
      <c r="B3" t="str">
        <f>'422'!B13</f>
        <v>305-1.2.-224</v>
      </c>
      <c r="C3" t="str">
        <f>'422'!C13</f>
        <v>FNCOT 19</v>
      </c>
      <c r="D3">
        <f>'422'!D13</f>
        <v>1</v>
      </c>
      <c r="E3" s="1">
        <f>'422'!E13</f>
        <v>6.9</v>
      </c>
      <c r="F3">
        <f>'422'!F13</f>
        <v>2000000000</v>
      </c>
      <c r="G3">
        <f>'422'!G13</f>
        <v>2000000000</v>
      </c>
      <c r="H3">
        <f>'422'!H13</f>
        <v>0</v>
      </c>
      <c r="I3">
        <f>'422'!I13</f>
        <v>0</v>
      </c>
      <c r="J3">
        <f>'422'!J13</f>
        <v>0</v>
      </c>
      <c r="K3">
        <f>'422'!K13</f>
        <v>2000000000</v>
      </c>
      <c r="L3">
        <f>'422'!L13</f>
        <v>10745777.77</v>
      </c>
      <c r="M3">
        <f>'422'!M13</f>
        <v>0</v>
      </c>
      <c r="N3">
        <f>'422'!N13</f>
        <v>0</v>
      </c>
      <c r="O3">
        <f>'422'!O13</f>
        <v>0</v>
      </c>
      <c r="P3">
        <f>'422'!P13</f>
        <v>0</v>
      </c>
      <c r="Q3">
        <f>'422'!Q13</f>
        <v>0</v>
      </c>
      <c r="R3">
        <f>'422'!R13</f>
        <v>0</v>
      </c>
    </row>
    <row r="4" spans="1:18" x14ac:dyDescent="0.25">
      <c r="A4">
        <f>'422'!A14</f>
        <v>414282</v>
      </c>
      <c r="B4" t="str">
        <f>'422'!B14</f>
        <v>305-I.2.-206/2020</v>
      </c>
      <c r="C4" t="str">
        <f>'422'!C14</f>
        <v>FNCOT 20</v>
      </c>
      <c r="D4">
        <f>'422'!D14</f>
        <v>1</v>
      </c>
      <c r="E4" s="1">
        <f>'422'!E14</f>
        <v>6.72</v>
      </c>
      <c r="F4">
        <f>'422'!F14</f>
        <v>2443070000</v>
      </c>
      <c r="G4">
        <f>'422'!G14</f>
        <v>2443070000</v>
      </c>
      <c r="H4">
        <f>'422'!H14</f>
        <v>0</v>
      </c>
      <c r="I4">
        <f>'422'!I14</f>
        <v>0</v>
      </c>
      <c r="J4">
        <f>'422'!J14</f>
        <v>0</v>
      </c>
      <c r="K4">
        <f>'422'!K14</f>
        <v>2443070000</v>
      </c>
      <c r="L4">
        <f>'422'!L14</f>
        <v>13776200.280000001</v>
      </c>
      <c r="M4">
        <f>'422'!M14</f>
        <v>0</v>
      </c>
      <c r="N4">
        <f>'422'!N14</f>
        <v>0</v>
      </c>
      <c r="O4">
        <f>'422'!O14</f>
        <v>0</v>
      </c>
      <c r="P4">
        <f>'422'!P14</f>
        <v>0</v>
      </c>
      <c r="Q4">
        <f>'422'!Q14</f>
        <v>0</v>
      </c>
      <c r="R4">
        <f>'422'!R14</f>
        <v>0</v>
      </c>
    </row>
    <row r="5" spans="1:18" x14ac:dyDescent="0.25">
      <c r="A5">
        <f>'422'!A15</f>
        <v>414282</v>
      </c>
      <c r="B5" t="str">
        <f>'422'!B15</f>
        <v>305-I.2.-067/2021</v>
      </c>
      <c r="C5" t="str">
        <f>'422'!C15</f>
        <v>FNCOT21G</v>
      </c>
      <c r="D5">
        <f>'422'!D15</f>
        <v>1</v>
      </c>
      <c r="E5" s="1">
        <f>'422'!E15</f>
        <v>6.42</v>
      </c>
      <c r="F5">
        <f>'422'!F15</f>
        <v>1500000000</v>
      </c>
      <c r="G5">
        <f>'422'!G15</f>
        <v>1500000000</v>
      </c>
      <c r="H5">
        <f>'422'!H15</f>
        <v>0</v>
      </c>
      <c r="I5">
        <f>'422'!I15</f>
        <v>0</v>
      </c>
      <c r="J5">
        <f>'422'!J15</f>
        <v>0</v>
      </c>
      <c r="K5">
        <f>'422'!K15</f>
        <v>1500000000</v>
      </c>
      <c r="L5">
        <f>'422'!L15</f>
        <v>8108333.3300000001</v>
      </c>
      <c r="M5">
        <f>'422'!M15</f>
        <v>0</v>
      </c>
      <c r="N5">
        <f>'422'!N15</f>
        <v>0</v>
      </c>
      <c r="O5">
        <f>'422'!O15</f>
        <v>0</v>
      </c>
      <c r="P5">
        <f>'422'!P15</f>
        <v>0</v>
      </c>
      <c r="Q5">
        <f>'422'!Q15</f>
        <v>0</v>
      </c>
      <c r="R5">
        <f>'422'!R15</f>
        <v>0</v>
      </c>
    </row>
    <row r="6" spans="1:18" x14ac:dyDescent="0.25">
      <c r="A6">
        <f>'422'!A16</f>
        <v>414282</v>
      </c>
      <c r="B6" t="str">
        <f>'422'!B16</f>
        <v>305-I.2.-188/2021</v>
      </c>
      <c r="C6" t="str">
        <f>'422'!C16</f>
        <v>FNCOT21-2G</v>
      </c>
      <c r="D6">
        <f>'422'!D16</f>
        <v>1</v>
      </c>
      <c r="E6" s="1">
        <f>'422'!E16</f>
        <v>6.19</v>
      </c>
      <c r="F6">
        <f>'422'!F16</f>
        <v>2177214200</v>
      </c>
      <c r="G6">
        <f>'422'!G16</f>
        <v>2177214200</v>
      </c>
      <c r="H6">
        <f>'422'!H16</f>
        <v>0</v>
      </c>
      <c r="I6">
        <f>'422'!I16</f>
        <v>0</v>
      </c>
      <c r="J6">
        <f>'422'!J16</f>
        <v>0</v>
      </c>
      <c r="K6">
        <f>'422'!K16</f>
        <v>2177214200</v>
      </c>
      <c r="L6">
        <f>'422'!L16</f>
        <v>11531977.880000001</v>
      </c>
      <c r="M6">
        <f>'422'!M16</f>
        <v>0</v>
      </c>
      <c r="N6">
        <f>'422'!N16</f>
        <v>0</v>
      </c>
      <c r="O6">
        <f>'422'!O16</f>
        <v>0</v>
      </c>
      <c r="P6">
        <f>'422'!P16</f>
        <v>0</v>
      </c>
      <c r="Q6">
        <f>'422'!Q16</f>
        <v>0</v>
      </c>
      <c r="R6">
        <f>'422'!R16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422</vt:lpstr>
      <vt:lpstr>422 PARA PLANO</vt:lpstr>
    </vt:vector>
  </TitlesOfParts>
  <Company>Fonacot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eleazar.garcia</dc:creator>
  <cp:lastModifiedBy>Dallana Elizabeth Fragoso Carbajal</cp:lastModifiedBy>
  <cp:lastPrinted>2017-10-10T15:24:07Z</cp:lastPrinted>
  <dcterms:created xsi:type="dcterms:W3CDTF">2012-05-04T00:27:56Z</dcterms:created>
  <dcterms:modified xsi:type="dcterms:W3CDTF">2022-06-07T18:08:48Z</dcterms:modified>
</cp:coreProperties>
</file>