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L5X8-3220-069\Respaldo Archivos compartidos\Reportes\2022\PRESUPUESTOS\"/>
    </mc:Choice>
  </mc:AlternateContent>
  <bookViews>
    <workbookView xWindow="2808" yWindow="0" windowWidth="22104" windowHeight="9492" activeTab="1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P12" i="1"/>
  <c r="O12" i="1"/>
  <c r="K12" i="1"/>
  <c r="A1" i="2" l="1"/>
  <c r="B1" i="2"/>
  <c r="C1" i="2"/>
  <c r="D1" i="2"/>
  <c r="E1" i="2"/>
  <c r="F1" i="2"/>
  <c r="G1" i="2"/>
  <c r="H1" i="2"/>
  <c r="I1" i="2"/>
  <c r="J1" i="2"/>
  <c r="L1" i="2"/>
  <c r="M1" i="2"/>
  <c r="N1" i="2"/>
  <c r="Q1" i="2"/>
  <c r="R1" i="2"/>
  <c r="K17" i="1" l="1"/>
  <c r="O13" i="1" l="1"/>
  <c r="P13" i="1" l="1"/>
  <c r="K13" i="1"/>
  <c r="K11" i="1" l="1"/>
  <c r="K1" i="2" s="1"/>
  <c r="O11" i="1"/>
  <c r="O1" i="2" s="1"/>
  <c r="P11" i="1"/>
  <c r="P1" i="2" s="1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<sst xmlns="http://schemas.openxmlformats.org/spreadsheetml/2006/main" count="38" uniqueCount="36">
  <si>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</si>
  <si>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</si>
  <si>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</si>
  <si>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</si>
  <si>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</si>
  <si>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</si>
  <si>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</si>
  <si>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</si>
  <si>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</si>
  <si>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</si>
  <si>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</si>
  <si>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</si>
  <si>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</si>
  <si>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</si>
  <si>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</si>
  <si>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</si>
  <si>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>SK 11</t>
  </si>
  <si>
    <t xml:space="preserve">saldo_inicial_mo </t>
  </si>
  <si>
    <t>disposicion_mo</t>
  </si>
  <si>
    <t xml:space="preserve">amortizacion_mo </t>
  </si>
  <si>
    <t>ajustes_contables_mo</t>
  </si>
  <si>
    <t>saldo_final_mo</t>
  </si>
  <si>
    <t>Subdirección General de Finanzas</t>
  </si>
  <si>
    <t>Dirección de Tesorería</t>
  </si>
  <si>
    <t>305-I.2.1-307</t>
  </si>
  <si>
    <t>FNCOT 20</t>
  </si>
  <si>
    <t>305-I.2.-206/2020</t>
  </si>
  <si>
    <t>FNCOT21G</t>
  </si>
  <si>
    <t>305-I.2.-067/2021</t>
  </si>
  <si>
    <t>305-I.2.-188/2021</t>
  </si>
  <si>
    <t>FNCOT21-2G</t>
  </si>
  <si>
    <t>FNCOT 22S</t>
  </si>
  <si>
    <t>305-1.2.-213/2022</t>
  </si>
  <si>
    <t>305-1.2.-260/2022</t>
  </si>
  <si>
    <t>BBVA2212</t>
  </si>
  <si>
    <t>BBVA22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</si>
</sst>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4" fontId="10" fillId="3" borderId="2" xfId="0" applyNumberFormat="1" applyFont="1" applyFill="1" applyBorder="1"/>
    <xf numFmtId="0" fontId="0" fillId="0" borderId="0" xfId="0" applyBorder="1"/>
    <xf numFmtId="43" fontId="11" fillId="0" borderId="0" xfId="8" applyFont="1" applyBorder="1" applyAlignment="1">
      <alignment vertical="center"/>
    </xf>
    <xf numFmtId="43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" xfId="8" builtinId="3"/>
    <cellStyle name="Millares 2" xfId="1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zoomScale="70" zoomScaleNormal="70" workbookViewId="0">
      <selection activeCell="P32" sqref="P32"/>
    </sheetView>
  </sheetViews>
  <sheetFormatPr baseColWidth="10" defaultRowHeight="14.4" x14ac:dyDescent="0.3"/>
  <cols>
    <col min="1" max="1" width="8.33203125" customWidth="1"/>
    <col min="2" max="2" width="18.109375" customWidth="1"/>
    <col min="3" max="3" width="13" bestFit="1" customWidth="1"/>
    <col min="4" max="4" width="8.5546875" customWidth="1"/>
    <col min="5" max="5" width="9.5546875" customWidth="1"/>
    <col min="6" max="6" width="15.33203125" customWidth="1"/>
    <col min="7" max="7" width="17.44140625" style="1" customWidth="1"/>
    <col min="8" max="9" width="15.33203125" customWidth="1"/>
    <col min="10" max="10" width="20.109375" customWidth="1"/>
    <col min="11" max="11" width="16.109375" style="1" customWidth="1"/>
    <col min="12" max="12" width="16.44140625" customWidth="1"/>
    <col min="13" max="13" width="14.109375" customWidth="1"/>
    <col min="14" max="14" width="16.33203125" customWidth="1"/>
    <col min="15" max="15" width="15.88671875" customWidth="1"/>
    <col min="16" max="16" width="15.33203125" customWidth="1"/>
    <col min="17" max="17" width="20.33203125" customWidth="1"/>
    <col min="18" max="18" width="13.6640625" customWidth="1"/>
    <col min="20" max="22" width="11.6640625" bestFit="1" customWidth="1"/>
  </cols>
  <sheetData>
    <row r="1" spans="1:18" x14ac:dyDescent="0.3">
      <c r="G1"/>
      <c r="K1"/>
    </row>
    <row r="2" spans="1:18" x14ac:dyDescent="0.3">
      <c r="G2"/>
      <c r="K2"/>
    </row>
    <row r="3" spans="1:18" x14ac:dyDescent="0.3">
      <c r="G3"/>
      <c r="K3"/>
    </row>
    <row r="4" spans="1:18" x14ac:dyDescent="0.3">
      <c r="G4"/>
      <c r="K4"/>
    </row>
    <row r="5" spans="1:18" x14ac:dyDescent="0.3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8" x14ac:dyDescent="0.3">
      <c r="A6" s="1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 x14ac:dyDescent="0.3">
      <c r="A7" s="13" t="s">
        <v>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8" x14ac:dyDescent="0.3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8" ht="15" thickBot="1" x14ac:dyDescent="0.35">
      <c r="A9" s="14" t="s">
        <v>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8" ht="22.95" customHeight="1" thickTop="1" x14ac:dyDescent="0.3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17</v>
      </c>
      <c r="H10" s="3" t="s">
        <v>18</v>
      </c>
      <c r="I10" s="3" t="s">
        <v>19</v>
      </c>
      <c r="J10" s="3" t="s">
        <v>20</v>
      </c>
      <c r="K10" s="4" t="s">
        <v>21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</row>
    <row r="11" spans="1:18" s="8" customFormat="1" x14ac:dyDescent="0.3">
      <c r="A11" s="2">
        <v>414282</v>
      </c>
      <c r="B11" s="2" t="s">
        <v>24</v>
      </c>
      <c r="C11" s="2" t="s">
        <v>16</v>
      </c>
      <c r="D11" s="2">
        <v>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f t="shared" ref="K11:K12" si="0">G11-I11+H11</f>
        <v>0</v>
      </c>
      <c r="L11" s="6">
        <v>0</v>
      </c>
      <c r="M11" s="6">
        <v>0</v>
      </c>
      <c r="N11" s="6">
        <v>0</v>
      </c>
      <c r="O11" s="6">
        <f t="shared" ref="O11:O12" si="1">+H11</f>
        <v>0</v>
      </c>
      <c r="P11" s="6">
        <f t="shared" ref="P11:P12" si="2">+I11</f>
        <v>0</v>
      </c>
      <c r="Q11" s="6">
        <v>0</v>
      </c>
      <c r="R11" s="6">
        <v>0</v>
      </c>
    </row>
    <row r="12" spans="1:18" s="8" customFormat="1" x14ac:dyDescent="0.3">
      <c r="A12" s="2">
        <v>414282</v>
      </c>
      <c r="B12" s="2" t="s">
        <v>33</v>
      </c>
      <c r="C12" s="2" t="s">
        <v>35</v>
      </c>
      <c r="D12" s="2">
        <v>1</v>
      </c>
      <c r="E12" s="6">
        <v>10.325699999999999</v>
      </c>
      <c r="F12" s="6">
        <v>300000000</v>
      </c>
      <c r="G12" s="9">
        <v>300000000</v>
      </c>
      <c r="H12" s="6">
        <v>0</v>
      </c>
      <c r="I12" s="9">
        <v>300000000</v>
      </c>
      <c r="J12" s="6">
        <v>0</v>
      </c>
      <c r="K12" s="6">
        <f t="shared" si="0"/>
        <v>0</v>
      </c>
      <c r="L12" s="6">
        <v>2610107.5</v>
      </c>
      <c r="M12" s="6">
        <v>0</v>
      </c>
      <c r="N12" s="6">
        <v>0</v>
      </c>
      <c r="O12" s="6">
        <f t="shared" si="1"/>
        <v>0</v>
      </c>
      <c r="P12" s="6">
        <f t="shared" si="2"/>
        <v>300000000</v>
      </c>
      <c r="Q12" s="6">
        <v>0</v>
      </c>
      <c r="R12" s="6">
        <v>0</v>
      </c>
    </row>
    <row r="13" spans="1:18" s="8" customFormat="1" x14ac:dyDescent="0.3">
      <c r="A13" s="2">
        <v>414282</v>
      </c>
      <c r="B13" s="2" t="s">
        <v>33</v>
      </c>
      <c r="C13" s="2" t="s">
        <v>34</v>
      </c>
      <c r="D13" s="2">
        <v>1</v>
      </c>
      <c r="E13" s="6">
        <v>10.815</v>
      </c>
      <c r="F13" s="6">
        <v>1000000000</v>
      </c>
      <c r="G13" s="9">
        <v>0</v>
      </c>
      <c r="H13" s="6">
        <v>1000000000</v>
      </c>
      <c r="I13" s="6">
        <v>0</v>
      </c>
      <c r="J13" s="6">
        <v>0</v>
      </c>
      <c r="K13" s="6">
        <f t="shared" ref="K13" si="3">G13-I13+H13</f>
        <v>1000000000</v>
      </c>
      <c r="L13" s="6">
        <v>3004166.67</v>
      </c>
      <c r="M13" s="6">
        <v>0</v>
      </c>
      <c r="N13" s="6">
        <v>0</v>
      </c>
      <c r="O13" s="6">
        <f t="shared" ref="O13" si="4">+H13</f>
        <v>1000000000</v>
      </c>
      <c r="P13" s="6">
        <f t="shared" ref="P13" si="5">+I13</f>
        <v>0</v>
      </c>
      <c r="Q13" s="6">
        <v>0</v>
      </c>
      <c r="R13" s="6">
        <v>0</v>
      </c>
    </row>
    <row r="14" spans="1:18" s="8" customFormat="1" x14ac:dyDescent="0.3">
      <c r="A14" s="2">
        <v>414282</v>
      </c>
      <c r="B14" s="2" t="s">
        <v>26</v>
      </c>
      <c r="C14" s="7" t="s">
        <v>25</v>
      </c>
      <c r="D14" s="2">
        <v>1</v>
      </c>
      <c r="E14" s="6">
        <v>8.1769999999999996</v>
      </c>
      <c r="F14" s="6">
        <v>2443070000</v>
      </c>
      <c r="G14" s="6">
        <v>2443070000</v>
      </c>
      <c r="H14" s="6">
        <v>0</v>
      </c>
      <c r="I14" s="6">
        <v>0</v>
      </c>
      <c r="J14" s="6">
        <v>0</v>
      </c>
      <c r="K14" s="6">
        <v>2443070000</v>
      </c>
      <c r="L14" s="6">
        <v>19248677.079999998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s="8" customFormat="1" x14ac:dyDescent="0.3">
      <c r="A15" s="2">
        <v>414282</v>
      </c>
      <c r="B15" s="2" t="s">
        <v>28</v>
      </c>
      <c r="C15" s="7" t="s">
        <v>27</v>
      </c>
      <c r="D15" s="2">
        <v>1</v>
      </c>
      <c r="E15" s="6">
        <v>7.7542999999999997</v>
      </c>
      <c r="F15" s="6">
        <v>1500000000</v>
      </c>
      <c r="G15" s="6">
        <v>1500000000</v>
      </c>
      <c r="H15" s="6">
        <v>0</v>
      </c>
      <c r="I15" s="6">
        <v>0</v>
      </c>
      <c r="J15" s="6">
        <v>0</v>
      </c>
      <c r="K15" s="6">
        <v>1500000000</v>
      </c>
      <c r="L15" s="6">
        <v>10648399.99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s="8" customFormat="1" x14ac:dyDescent="0.3">
      <c r="A16" s="2">
        <v>414282</v>
      </c>
      <c r="B16" s="2" t="s">
        <v>29</v>
      </c>
      <c r="C16" s="7" t="s">
        <v>30</v>
      </c>
      <c r="D16" s="2">
        <v>1</v>
      </c>
      <c r="E16" s="6">
        <v>7.6543000000000001</v>
      </c>
      <c r="F16" s="6">
        <v>2177214200</v>
      </c>
      <c r="G16" s="6">
        <v>2177214200</v>
      </c>
      <c r="H16" s="6">
        <v>0</v>
      </c>
      <c r="I16" s="6">
        <v>0</v>
      </c>
      <c r="J16" s="6">
        <v>0</v>
      </c>
      <c r="K16" s="6">
        <v>2177214200</v>
      </c>
      <c r="L16" s="6">
        <v>15857908.979999999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s="8" customFormat="1" x14ac:dyDescent="0.3">
      <c r="A17" s="2">
        <v>414282</v>
      </c>
      <c r="B17" s="2" t="s">
        <v>32</v>
      </c>
      <c r="C17" s="7" t="s">
        <v>31</v>
      </c>
      <c r="D17" s="2">
        <v>1</v>
      </c>
      <c r="E17" s="6">
        <v>9.2639189195270273</v>
      </c>
      <c r="F17" s="6">
        <v>4000000000</v>
      </c>
      <c r="G17" s="6">
        <v>4000000000</v>
      </c>
      <c r="H17" s="6">
        <v>0</v>
      </c>
      <c r="I17" s="6">
        <v>0</v>
      </c>
      <c r="J17" s="6">
        <v>0</v>
      </c>
      <c r="K17" s="6">
        <f t="shared" ref="K17" si="6">G17-I17+H17</f>
        <v>4000000000</v>
      </c>
      <c r="L17" s="6">
        <v>27984444.445555557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x14ac:dyDescent="0.3">
      <c r="E18" t="s">
        <v>0</v>
      </c>
    </row>
    <row r="22" spans="1:18" x14ac:dyDescent="0.3">
      <c r="P22" s="10"/>
    </row>
    <row r="23" spans="1:18" x14ac:dyDescent="0.3">
      <c r="P23" s="10"/>
    </row>
    <row r="24" spans="1:18" x14ac:dyDescent="0.3">
      <c r="P24" s="11"/>
    </row>
    <row r="25" spans="1:18" x14ac:dyDescent="0.3">
      <c r="P25" s="11"/>
    </row>
    <row r="26" spans="1:18" x14ac:dyDescent="0.3">
      <c r="P26" s="11"/>
    </row>
    <row r="27" spans="1:18" x14ac:dyDescent="0.3">
      <c r="P27" s="11"/>
    </row>
    <row r="28" spans="1:18" x14ac:dyDescent="0.3">
      <c r="P28" s="12"/>
    </row>
    <row r="29" spans="1:18" x14ac:dyDescent="0.3">
      <c r="P29" s="10"/>
    </row>
    <row r="30" spans="1:18" x14ac:dyDescent="0.3">
      <c r="P30" s="10"/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topLeftCell="C1" workbookViewId="0">
      <selection activeCell="C8" sqref="A8:XFD13"/>
    </sheetView>
  </sheetViews>
  <sheetFormatPr baseColWidth="10" defaultRowHeight="14.4" x14ac:dyDescent="0.3"/>
  <sheetData>
    <row r="1" spans="1:18" x14ac:dyDescent="0.3">
      <c r="A1">
        <f>'422'!A11</f>
        <v>414282</v>
      </c>
      <c r="B1" t="str">
        <f>'422'!B11</f>
        <v>305-I.2.1-307</v>
      </c>
      <c r="C1" t="str">
        <f>'422'!C11</f>
        <v>SK 11</v>
      </c>
      <c r="D1">
        <f>'422'!D11</f>
        <v>1</v>
      </c>
      <c r="E1" s="1">
        <f>'422'!E11</f>
        <v>0</v>
      </c>
      <c r="F1">
        <f>'422'!F11</f>
        <v>0</v>
      </c>
      <c r="G1">
        <f>'422'!G11</f>
        <v>0</v>
      </c>
      <c r="H1">
        <f>'422'!H11</f>
        <v>0</v>
      </c>
      <c r="I1">
        <f>'422'!I11</f>
        <v>0</v>
      </c>
      <c r="J1">
        <f>'422'!J11</f>
        <v>0</v>
      </c>
      <c r="K1">
        <f>'422'!K11</f>
        <v>0</v>
      </c>
      <c r="L1">
        <f>'422'!L11</f>
        <v>0</v>
      </c>
      <c r="M1">
        <f>'422'!M11</f>
        <v>0</v>
      </c>
      <c r="N1">
        <f>'422'!N11</f>
        <v>0</v>
      </c>
      <c r="O1">
        <f>'422'!O11</f>
        <v>0</v>
      </c>
      <c r="P1">
        <f>'422'!P11</f>
        <v>0</v>
      </c>
      <c r="Q1">
        <f>'422'!Q11</f>
        <v>0</v>
      </c>
      <c r="R1">
        <f>'422'!R11</f>
        <v>0</v>
      </c>
    </row>
    <row r="2" spans="1:18" x14ac:dyDescent="0.3">
      <c r="A2">
        <f>'422'!A12</f>
        <v>414282</v>
      </c>
      <c r="B2" t="str">
        <f>'422'!B12</f>
        <v>305-1.2.-260/2022</v>
      </c>
      <c r="C2" t="str">
        <f>'422'!C12</f>
        <v>BBVA22</v>
      </c>
      <c r="D2">
        <f>'422'!D12</f>
        <v>1</v>
      </c>
      <c r="E2" s="1">
        <f>'422'!E12</f>
        <v>10.325699999999999</v>
      </c>
      <c r="F2">
        <f>'422'!F12</f>
        <v>300000000</v>
      </c>
      <c r="G2">
        <f>'422'!G12</f>
        <v>300000000</v>
      </c>
      <c r="H2">
        <f>'422'!H12</f>
        <v>0</v>
      </c>
      <c r="I2">
        <f>'422'!I12</f>
        <v>300000000</v>
      </c>
      <c r="J2">
        <f>'422'!J12</f>
        <v>0</v>
      </c>
      <c r="K2">
        <f>'422'!K12</f>
        <v>0</v>
      </c>
      <c r="L2">
        <f>'422'!L12</f>
        <v>2610107.5</v>
      </c>
      <c r="M2">
        <f>'422'!M12</f>
        <v>0</v>
      </c>
      <c r="N2">
        <f>'422'!N12</f>
        <v>0</v>
      </c>
      <c r="O2">
        <f>'422'!O12</f>
        <v>0</v>
      </c>
      <c r="P2">
        <f>'422'!P12</f>
        <v>300000000</v>
      </c>
      <c r="Q2">
        <f>'422'!Q12</f>
        <v>0</v>
      </c>
      <c r="R2">
        <f>'422'!R12</f>
        <v>0</v>
      </c>
    </row>
    <row r="3" spans="1:18" x14ac:dyDescent="0.3">
      <c r="A3">
        <f>'422'!A13</f>
        <v>414282</v>
      </c>
      <c r="B3" t="str">
        <f>'422'!B13</f>
        <v>305-1.2.-260/2022</v>
      </c>
      <c r="C3" t="str">
        <f>'422'!C13</f>
        <v>BBVA2212</v>
      </c>
      <c r="D3">
        <f>'422'!D13</f>
        <v>1</v>
      </c>
      <c r="E3" s="1">
        <f>'422'!E13</f>
        <v>10.815</v>
      </c>
      <c r="F3">
        <f>'422'!F13</f>
        <v>1000000000</v>
      </c>
      <c r="G3">
        <f>'422'!G13</f>
        <v>0</v>
      </c>
      <c r="H3">
        <f>'422'!H13</f>
        <v>1000000000</v>
      </c>
      <c r="I3">
        <f>'422'!I13</f>
        <v>0</v>
      </c>
      <c r="J3">
        <f>'422'!J13</f>
        <v>0</v>
      </c>
      <c r="K3">
        <f>'422'!K13</f>
        <v>1000000000</v>
      </c>
      <c r="L3">
        <f>'422'!L13</f>
        <v>3004166.67</v>
      </c>
      <c r="M3">
        <f>'422'!M13</f>
        <v>0</v>
      </c>
      <c r="N3">
        <f>'422'!N13</f>
        <v>0</v>
      </c>
      <c r="O3">
        <f>'422'!O13</f>
        <v>1000000000</v>
      </c>
      <c r="P3">
        <f>'422'!P13</f>
        <v>0</v>
      </c>
      <c r="Q3">
        <f>'422'!Q13</f>
        <v>0</v>
      </c>
      <c r="R3">
        <f>'422'!R13</f>
        <v>0</v>
      </c>
    </row>
    <row r="4" spans="1:18" x14ac:dyDescent="0.3">
      <c r="A4">
        <f>'422'!A14</f>
        <v>414282</v>
      </c>
      <c r="B4" t="str">
        <f>'422'!B14</f>
        <v>305-I.2.-206/2020</v>
      </c>
      <c r="C4" t="str">
        <f>'422'!C14</f>
        <v>FNCOT 20</v>
      </c>
      <c r="D4">
        <f>'422'!D14</f>
        <v>1</v>
      </c>
      <c r="E4" s="1">
        <f>'422'!E14</f>
        <v>8.1769999999999996</v>
      </c>
      <c r="F4">
        <f>'422'!F14</f>
        <v>2443070000</v>
      </c>
      <c r="G4">
        <f>'422'!G14</f>
        <v>2443070000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2443070000</v>
      </c>
      <c r="L4">
        <f>'422'!L14</f>
        <v>19248677.079999998</v>
      </c>
      <c r="M4">
        <f>'422'!M14</f>
        <v>0</v>
      </c>
      <c r="N4">
        <f>'422'!N14</f>
        <v>0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</row>
    <row r="5" spans="1:18" x14ac:dyDescent="0.3">
      <c r="A5">
        <f>'422'!A15</f>
        <v>414282</v>
      </c>
      <c r="B5" t="str">
        <f>'422'!B15</f>
        <v>305-I.2.-067/2021</v>
      </c>
      <c r="C5" t="str">
        <f>'422'!C15</f>
        <v>FNCOT21G</v>
      </c>
      <c r="D5">
        <f>'422'!D15</f>
        <v>1</v>
      </c>
      <c r="E5" s="1">
        <f>'422'!E15</f>
        <v>7.7542999999999997</v>
      </c>
      <c r="F5">
        <f>'422'!F15</f>
        <v>1500000000</v>
      </c>
      <c r="G5">
        <f>'422'!G15</f>
        <v>1500000000</v>
      </c>
      <c r="H5">
        <f>'422'!H15</f>
        <v>0</v>
      </c>
      <c r="I5">
        <f>'422'!I15</f>
        <v>0</v>
      </c>
      <c r="J5">
        <f>'422'!J15</f>
        <v>0</v>
      </c>
      <c r="K5">
        <f>'422'!K15</f>
        <v>1500000000</v>
      </c>
      <c r="L5">
        <f>'422'!L15</f>
        <v>10648399.99</v>
      </c>
      <c r="M5">
        <f>'422'!M15</f>
        <v>0</v>
      </c>
      <c r="N5">
        <f>'422'!N15</f>
        <v>0</v>
      </c>
      <c r="O5">
        <f>'422'!O15</f>
        <v>0</v>
      </c>
      <c r="P5">
        <f>'422'!P15</f>
        <v>0</v>
      </c>
      <c r="Q5">
        <f>'422'!Q15</f>
        <v>0</v>
      </c>
      <c r="R5">
        <f>'422'!R15</f>
        <v>0</v>
      </c>
    </row>
    <row r="6" spans="1:18" x14ac:dyDescent="0.3">
      <c r="A6">
        <f>'422'!A16</f>
        <v>414282</v>
      </c>
      <c r="B6" t="str">
        <f>'422'!B16</f>
        <v>305-I.2.-188/2021</v>
      </c>
      <c r="C6" t="str">
        <f>'422'!C16</f>
        <v>FNCOT21-2G</v>
      </c>
      <c r="D6">
        <f>'422'!D16</f>
        <v>1</v>
      </c>
      <c r="E6" s="1">
        <f>'422'!E16</f>
        <v>7.6543000000000001</v>
      </c>
      <c r="F6">
        <f>'422'!F16</f>
        <v>2177214200</v>
      </c>
      <c r="G6">
        <f>'422'!G16</f>
        <v>2177214200</v>
      </c>
      <c r="H6">
        <f>'422'!H16</f>
        <v>0</v>
      </c>
      <c r="I6">
        <f>'422'!I16</f>
        <v>0</v>
      </c>
      <c r="J6">
        <f>'422'!J16</f>
        <v>0</v>
      </c>
      <c r="K6">
        <f>'422'!K16</f>
        <v>2177214200</v>
      </c>
      <c r="L6">
        <f>'422'!L16</f>
        <v>15857908.979999999</v>
      </c>
      <c r="M6">
        <f>'422'!M16</f>
        <v>0</v>
      </c>
      <c r="N6">
        <f>'422'!N16</f>
        <v>0</v>
      </c>
      <c r="O6">
        <f>'422'!O16</f>
        <v>0</v>
      </c>
      <c r="P6">
        <f>'422'!P16</f>
        <v>0</v>
      </c>
      <c r="Q6">
        <f>'422'!Q16</f>
        <v>0</v>
      </c>
      <c r="R6">
        <f>'422'!R16</f>
        <v>0</v>
      </c>
    </row>
    <row r="7" spans="1:18" x14ac:dyDescent="0.3">
      <c r="A7">
        <f>'422'!A17</f>
        <v>414282</v>
      </c>
      <c r="B7" t="str">
        <f>'422'!B17</f>
        <v>305-1.2.-213/2022</v>
      </c>
      <c r="C7" t="str">
        <f>'422'!C17</f>
        <v>FNCOT 22S</v>
      </c>
      <c r="D7">
        <f>'422'!D17</f>
        <v>1</v>
      </c>
      <c r="E7" s="1">
        <f>'422'!E17</f>
        <v>9.2639189195270273</v>
      </c>
      <c r="F7">
        <f>'422'!F17</f>
        <v>4000000000</v>
      </c>
      <c r="G7">
        <f>'422'!G17</f>
        <v>4000000000</v>
      </c>
      <c r="H7">
        <f>'422'!H17</f>
        <v>0</v>
      </c>
      <c r="I7">
        <f>'422'!I17</f>
        <v>0</v>
      </c>
      <c r="J7">
        <f>'422'!J17</f>
        <v>0</v>
      </c>
      <c r="K7">
        <f>'422'!K17</f>
        <v>4000000000</v>
      </c>
      <c r="L7">
        <f>'422'!L17</f>
        <v>27984444.445555557</v>
      </c>
      <c r="M7">
        <f>'422'!M17</f>
        <v>0</v>
      </c>
      <c r="N7">
        <f>'422'!N17</f>
        <v>0</v>
      </c>
      <c r="O7">
        <f>'422'!O17</f>
        <v>0</v>
      </c>
      <c r="P7">
        <f>'422'!P17</f>
        <v>0</v>
      </c>
      <c r="Q7">
        <f>'422'!Q17</f>
        <v>0</v>
      </c>
      <c r="R7">
        <f>'422'!R17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2023-01-09T22:28:06Z</dcterms:modified>
</cp:coreProperties>
</file>