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36" yWindow="12" windowWidth="19260" windowHeight="10140"/>
  </bookViews>
  <sheets>
    <sheet name="Hoja1" sheetId="1" r:id="rId1"/>
    <sheet name="Hoja2" sheetId="2" r:id="rId2"/>
    <sheet name="Hoja3" sheetId="3" r:id="rId3"/>
  </sheets>
  <calcPr calcId="145621"/>
</workbook>
</file>

<file path=xl/calcChain.xml><?xml version="1.0" encoding="utf-8"?>
<calcChain xmlns="http://schemas.openxmlformats.org/spreadsheetml/2006/main">
  <c r="C79" i="1" l="1"/>
  <c r="C76" i="1"/>
  <c r="C73" i="1"/>
  <c r="C68" i="1"/>
  <c r="C65" i="1"/>
  <c r="C62" i="1"/>
  <c r="C59" i="1"/>
  <c r="C56" i="1"/>
  <c r="C53" i="1"/>
  <c r="C49" i="1"/>
  <c r="C45" i="1"/>
  <c r="C42" i="1"/>
  <c r="C36" i="1"/>
  <c r="C32" i="1"/>
  <c r="C23" i="1"/>
  <c r="C19" i="1"/>
  <c r="C13" i="1"/>
  <c r="C3" i="1"/>
  <c r="B79" i="1"/>
  <c r="B76" i="1"/>
  <c r="B73" i="1"/>
  <c r="B68" i="1"/>
  <c r="B65" i="1"/>
  <c r="B62" i="1"/>
  <c r="B59" i="1"/>
  <c r="B56" i="1"/>
  <c r="B53" i="1"/>
  <c r="B49" i="1"/>
  <c r="B45" i="1"/>
  <c r="B42" i="1"/>
  <c r="B36" i="1"/>
  <c r="B32" i="1"/>
  <c r="B23" i="1"/>
  <c r="B19" i="1"/>
  <c r="B13" i="1"/>
  <c r="B3" i="1"/>
  <c r="E72" i="1" l="1"/>
  <c r="E69" i="1"/>
  <c r="D19" i="1"/>
  <c r="D20" i="1"/>
  <c r="D21" i="1"/>
  <c r="E21" i="1" s="1"/>
  <c r="D22" i="1"/>
  <c r="D23" i="1"/>
  <c r="D24" i="1"/>
  <c r="D25" i="1"/>
  <c r="D26" i="1"/>
  <c r="D27" i="1"/>
  <c r="D28" i="1"/>
  <c r="D29" i="1"/>
  <c r="D30" i="1"/>
  <c r="D31" i="1"/>
  <c r="D32" i="1"/>
  <c r="D33" i="1"/>
  <c r="E33" i="1" s="1"/>
  <c r="D34" i="1"/>
  <c r="E34" i="1" s="1"/>
  <c r="D35" i="1"/>
  <c r="D36" i="1"/>
  <c r="D37" i="1"/>
  <c r="E37" i="1" s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E70" i="1" s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E81" i="1" s="1"/>
  <c r="D13" i="1"/>
  <c r="D14" i="1"/>
  <c r="D15" i="1"/>
  <c r="D16" i="1"/>
  <c r="D17" i="1"/>
  <c r="D18" i="1"/>
  <c r="E26" i="1" l="1"/>
  <c r="E25" i="1"/>
  <c r="E15" i="1"/>
  <c r="E14" i="1"/>
  <c r="E67" i="1"/>
  <c r="E80" i="1"/>
  <c r="E79" i="1" s="1"/>
  <c r="E78" i="1"/>
  <c r="E74" i="1"/>
  <c r="E64" i="1"/>
  <c r="E61" i="1"/>
  <c r="E50" i="1"/>
  <c r="E51" i="1"/>
  <c r="E45" i="1"/>
  <c r="E29" i="1"/>
  <c r="E22" i="1"/>
  <c r="E18" i="1"/>
  <c r="E58" i="1"/>
  <c r="E57" i="1"/>
  <c r="E56" i="1" s="1"/>
  <c r="E55" i="1"/>
  <c r="E54" i="1"/>
  <c r="E46" i="1"/>
  <c r="E44" i="1"/>
  <c r="E35" i="1"/>
  <c r="E32" i="1" s="1"/>
  <c r="E20" i="1"/>
  <c r="E77" i="1"/>
  <c r="E75" i="1"/>
  <c r="E73" i="1" s="1"/>
  <c r="E71" i="1"/>
  <c r="E68" i="1" s="1"/>
  <c r="E66" i="1"/>
  <c r="E63" i="1"/>
  <c r="E62" i="1" s="1"/>
  <c r="E60" i="1"/>
  <c r="E52" i="1"/>
  <c r="E48" i="1"/>
  <c r="E47" i="1"/>
  <c r="E43" i="1"/>
  <c r="E40" i="1"/>
  <c r="E41" i="1"/>
  <c r="E39" i="1"/>
  <c r="E38" i="1"/>
  <c r="E24" i="1"/>
  <c r="E31" i="1"/>
  <c r="E30" i="1"/>
  <c r="E28" i="1"/>
  <c r="E27" i="1"/>
  <c r="E17" i="1"/>
  <c r="E16" i="1"/>
  <c r="D5" i="1"/>
  <c r="D6" i="1"/>
  <c r="D7" i="1"/>
  <c r="D8" i="1"/>
  <c r="D9" i="1"/>
  <c r="D10" i="1"/>
  <c r="D11" i="1"/>
  <c r="D12" i="1"/>
  <c r="D4" i="1"/>
  <c r="E13" i="1" l="1"/>
  <c r="E65" i="1"/>
  <c r="E76" i="1"/>
  <c r="E59" i="1"/>
  <c r="E53" i="1"/>
  <c r="E49" i="1"/>
  <c r="E42" i="1"/>
  <c r="E23" i="1"/>
  <c r="E19" i="1"/>
  <c r="E36" i="1"/>
  <c r="D3" i="1"/>
  <c r="E7" i="1" s="1"/>
  <c r="E5" i="1" l="1"/>
  <c r="E8" i="1"/>
  <c r="E4" i="1"/>
  <c r="E6" i="1"/>
  <c r="E9" i="1"/>
  <c r="E10" i="1"/>
  <c r="E11" i="1"/>
  <c r="E12" i="1"/>
  <c r="E3" i="1" l="1"/>
</calcChain>
</file>

<file path=xl/sharedStrings.xml><?xml version="1.0" encoding="utf-8"?>
<sst xmlns="http://schemas.openxmlformats.org/spreadsheetml/2006/main" count="84" uniqueCount="72">
  <si>
    <t>Febrero</t>
  </si>
  <si>
    <t>Marzo</t>
  </si>
  <si>
    <t>1. Con el objeto de contar con información estadística para la generación de nuevos productos de crédito o promociones, podrá indicarme ¿para qué utilizó su crédito FONACOT?</t>
  </si>
  <si>
    <t>2. ¿Por qué volvió a tramitar el crédito FONACOT?</t>
  </si>
  <si>
    <t>3. Con respecto a los requisitos que se le solicitan para renovar su crédito, le parecen:</t>
  </si>
  <si>
    <t>4. ¿Por qué medio de comunicación le gustaría enterarse de requisitos, promociones o novedades del Instituto FONACOT?</t>
  </si>
  <si>
    <t>5. ¿El monto de crédito que obtuvo fue el que solicitó?</t>
  </si>
  <si>
    <t>6. Si pudiera cambiar algo del crédito FONACOT, ¿Qué cambiaría?</t>
  </si>
  <si>
    <t>7. ¿Tiene alguna sugerencia para mejorar el servicio que recibió en la sucursal FONACOT al realizar su trámite?</t>
  </si>
  <si>
    <t>8. Comparando el trámite de su crédito anterior con el trámite de su nuevo crédito, ¿Considera que el nivel de servicio en FONACOT es?</t>
  </si>
  <si>
    <t xml:space="preserve">9. El Instituto con el fin de hacer más seguro el trámite de los trabajadores implemento el sistema de crédito seguro, ¿Qué opinión le merece la toma de huellas y fotografía para el trámite del crédito FONACOT?
</t>
  </si>
  <si>
    <t>10. ¿Conoce sobre los servicios que le brinda las UTyS?</t>
  </si>
  <si>
    <t>11. ¿Su crédito lo depositaron en su cuenta personal o en la tarjeta BANAMEX FONACOT?</t>
  </si>
  <si>
    <t xml:space="preserve">11. 1 Posterior a su trámite con la tarjeta BANAMEX ¿En algún momento el banco  lo ha contactado para ofrecerle algún servicio? </t>
  </si>
  <si>
    <t>12. ¿Le solicitaron algún tipo de gratificación económica (dinero) para brindarle el servicio?</t>
  </si>
  <si>
    <t xml:space="preserve">13. Al realizar su trámite ¿Sintió algún tipo de discriminación? </t>
  </si>
  <si>
    <t>13.1 ¿Puede señalar por favor la probable causa de tal situación?</t>
  </si>
  <si>
    <t>14. ¿Alguna persona con discapacidad se benefició con su crédito FONACOT?</t>
  </si>
  <si>
    <t>14.1 Para fines estadísticos ¿Podría indicarme si la persona con discapacidad beneficiada fue usted?</t>
  </si>
  <si>
    <t>15. ¿Sabe que existen medios para presentar quejas y/o denuncias relacionadas con los servicios prestados por esta institución?</t>
  </si>
  <si>
    <t>Pago de deuda</t>
  </si>
  <si>
    <t>Viajes o eventos</t>
  </si>
  <si>
    <t>Muebles, Electrodomésticos, Línea Blanca</t>
  </si>
  <si>
    <t>Adquisición de automóvil</t>
  </si>
  <si>
    <t>Colegiaturas, uniformes o útiles escolares</t>
  </si>
  <si>
    <t>Otro ¿cuál?</t>
  </si>
  <si>
    <t>Porque es la mejor opción de crédito que me ofrecen</t>
  </si>
  <si>
    <t>Porque el trámite de renovación es rápido</t>
  </si>
  <si>
    <t>Porque tiene la tasa más baja</t>
  </si>
  <si>
    <t>Porque lo descuentan de mi nómina</t>
  </si>
  <si>
    <t>Otro motivo, ¿Cuál?</t>
  </si>
  <si>
    <t>Pocos</t>
  </si>
  <si>
    <t>Suficientes</t>
  </si>
  <si>
    <t>Excesivos</t>
  </si>
  <si>
    <t>Volantes o carteles en centro de trabajo</t>
  </si>
  <si>
    <t>Volantes por correo postal</t>
  </si>
  <si>
    <t>Pago de atención médica</t>
  </si>
  <si>
    <t>Pago de servicios</t>
  </si>
  <si>
    <t>Remodelar o ampliar el hogar</t>
  </si>
  <si>
    <t>SMS</t>
  </si>
  <si>
    <t>Internet/Redes Sociales</t>
  </si>
  <si>
    <t>Correo electrónico</t>
  </si>
  <si>
    <t>Televisión</t>
  </si>
  <si>
    <t xml:space="preserve">Atreves de un gestor               </t>
  </si>
  <si>
    <t>Otro ¿Cuál?</t>
  </si>
  <si>
    <t xml:space="preserve">Sí                   </t>
  </si>
  <si>
    <t>No, me prestaron más</t>
  </si>
  <si>
    <t>No, me prestaron menos.</t>
  </si>
  <si>
    <t xml:space="preserve">Plazos                           </t>
  </si>
  <si>
    <t>Ubicación de sucursales</t>
  </si>
  <si>
    <t xml:space="preserve">Tasas </t>
  </si>
  <si>
    <t>Que pidan menos requisitos</t>
  </si>
  <si>
    <t>Otro, ¿Cuál?</t>
  </si>
  <si>
    <t>Sí, tiene sugerencias</t>
  </si>
  <si>
    <t>No tiene sugerencias</t>
  </si>
  <si>
    <t>El mismo</t>
  </si>
  <si>
    <t xml:space="preserve">Más bajo                              </t>
  </si>
  <si>
    <t xml:space="preserve">Mejor  </t>
  </si>
  <si>
    <t>Buena practica</t>
  </si>
  <si>
    <t>Mala práctica</t>
  </si>
  <si>
    <t>Le es indiferente</t>
  </si>
  <si>
    <t>Sí</t>
  </si>
  <si>
    <t>No</t>
  </si>
  <si>
    <t>Cuenta personal</t>
  </si>
  <si>
    <t>Cuenta BANAMEX FONACOT</t>
  </si>
  <si>
    <t xml:space="preserve">Por su edad                                                           </t>
  </si>
  <si>
    <t xml:space="preserve">Por ser una persona con discapacidad                                            </t>
  </si>
  <si>
    <t>Por sexo, clase o religión</t>
  </si>
  <si>
    <t>Otra, indicar ¿cuál? _____</t>
  </si>
  <si>
    <t>Acumulado</t>
  </si>
  <si>
    <t>%</t>
  </si>
  <si>
    <t>BIENVENIDO EFECTIVO TRANSFER RECURRENTES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</si>
</sst>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4" fillId="0" borderId="0" applyNumberFormat="0" applyFill="0" applyBorder="0" applyAlignment="0" applyProtection="0"/>
  </cellStyleXfs>
  <cellXfs count="23">
    <xf numFmtId="0" fontId="0" fillId="0" borderId="0" xfId="0"/>
    <xf numFmtId="0" fontId="0" fillId="0" borderId="0" xfId="0" applyAlignment="1">
      <alignment horizontal="center" vertical="center"/>
    </xf>
    <xf numFmtId="0" fontId="0" fillId="2" borderId="1" xfId="0" applyFill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/>
    <xf numFmtId="164" fontId="0" fillId="0" borderId="6" xfId="1" applyNumberFormat="1" applyFont="1" applyBorder="1"/>
    <xf numFmtId="0" fontId="0" fillId="0" borderId="4" xfId="0" applyBorder="1"/>
    <xf numFmtId="0" fontId="0" fillId="2" borderId="4" xfId="0" applyFill="1" applyBorder="1" applyAlignment="1">
      <alignment wrapText="1"/>
    </xf>
    <xf numFmtId="0" fontId="0" fillId="2" borderId="4" xfId="0" applyFill="1" applyBorder="1"/>
    <xf numFmtId="0" fontId="0" fillId="0" borderId="7" xfId="0" applyBorder="1"/>
    <xf numFmtId="0" fontId="0" fillId="0" borderId="8" xfId="0" applyBorder="1"/>
    <xf numFmtId="164" fontId="0" fillId="0" borderId="9" xfId="1" applyNumberFormat="1" applyFont="1" applyBorder="1"/>
    <xf numFmtId="0" fontId="0" fillId="2" borderId="2" xfId="0" applyFill="1" applyBorder="1"/>
    <xf numFmtId="164" fontId="0" fillId="2" borderId="3" xfId="0" applyNumberFormat="1" applyFill="1" applyBorder="1"/>
    <xf numFmtId="0" fontId="0" fillId="2" borderId="5" xfId="0" applyFill="1" applyBorder="1"/>
    <xf numFmtId="164" fontId="0" fillId="2" borderId="6" xfId="0" applyNumberFormat="1" applyFill="1" applyBorder="1"/>
    <xf numFmtId="164" fontId="0" fillId="2" borderId="6" xfId="1" applyNumberFormat="1" applyFont="1" applyFill="1" applyBorder="1"/>
    <xf numFmtId="0" fontId="3" fillId="0" borderId="0" xfId="0" applyFont="1" applyAlignment="1">
      <alignment horizontal="center"/>
    </xf>
    <xf numFmtId="0" fontId="0" fillId="0" borderId="5" xfId="0" applyFill="1" applyBorder="1"/>
    <xf numFmtId="0" fontId="2" fillId="3" borderId="4" xfId="0" applyFont="1" applyFill="1" applyBorder="1"/>
    <xf numFmtId="0" fontId="2" fillId="3" borderId="5" xfId="0" applyFont="1" applyFill="1" applyBorder="1"/>
    <xf numFmtId="164" fontId="2" fillId="3" borderId="6" xfId="1" applyNumberFormat="1" applyFont="1" applyFill="1" applyBorder="1"/>
    <xf numFmtId="0" fontId="2" fillId="3" borderId="0" xfId="0" applyFont="1" applyFill="1"/>
  </cellXfs>
  <cellStyles count="3">
    <cellStyle name="Normal" xfId="0" builtinId="0"/>
    <cellStyle name="Normal 3" xfId="2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1"/>
  <sheetViews>
    <sheetView tabSelected="1" workbookViewId="0">
      <selection activeCell="F41" sqref="F41"/>
    </sheetView>
  </sheetViews>
  <sheetFormatPr baseColWidth="10" defaultRowHeight="14.4" x14ac:dyDescent="0.3"/>
  <cols>
    <col min="1" max="1" width="78.5546875" customWidth="1"/>
    <col min="2" max="2" width="8" customWidth="1"/>
    <col min="3" max="3" width="6.44140625" customWidth="1"/>
    <col min="4" max="4" width="15" customWidth="1"/>
    <col min="5" max="5" width="7.109375" bestFit="1" customWidth="1"/>
  </cols>
  <sheetData>
    <row r="1" spans="1:5" ht="15" x14ac:dyDescent="0.25">
      <c r="A1" s="17" t="s">
        <v>71</v>
      </c>
    </row>
    <row r="2" spans="1:5" ht="15.75" thickBot="1" x14ac:dyDescent="0.3">
      <c r="B2" s="1" t="s">
        <v>0</v>
      </c>
      <c r="C2" s="1" t="s">
        <v>1</v>
      </c>
      <c r="D2" s="1" t="s">
        <v>69</v>
      </c>
      <c r="E2" s="1" t="s">
        <v>70</v>
      </c>
    </row>
    <row r="3" spans="1:5" ht="33" customHeight="1" x14ac:dyDescent="0.3">
      <c r="A3" s="2" t="s">
        <v>2</v>
      </c>
      <c r="B3" s="12">
        <f>SUM(B4:B12)</f>
        <v>143</v>
      </c>
      <c r="C3" s="12">
        <f>SUM(C4:C12)</f>
        <v>186</v>
      </c>
      <c r="D3" s="12">
        <f>C3+B3</f>
        <v>329</v>
      </c>
      <c r="E3" s="13">
        <f>SUM(E4:E12)</f>
        <v>0.99999999999999989</v>
      </c>
    </row>
    <row r="4" spans="1:5" ht="15" x14ac:dyDescent="0.25">
      <c r="A4" s="3" t="s">
        <v>20</v>
      </c>
      <c r="B4" s="4">
        <v>42</v>
      </c>
      <c r="C4" s="4">
        <v>59</v>
      </c>
      <c r="D4" s="4">
        <f>C4+B4</f>
        <v>101</v>
      </c>
      <c r="E4" s="5">
        <f>D4/$D$3</f>
        <v>0.30699088145896658</v>
      </c>
    </row>
    <row r="5" spans="1:5" ht="15" x14ac:dyDescent="0.25">
      <c r="A5" s="6" t="s">
        <v>37</v>
      </c>
      <c r="B5" s="4">
        <v>4</v>
      </c>
      <c r="C5" s="4">
        <v>32</v>
      </c>
      <c r="D5" s="4">
        <f t="shared" ref="D5:D68" si="0">C5+B5</f>
        <v>36</v>
      </c>
      <c r="E5" s="5">
        <f t="shared" ref="E5:E12" si="1">D5/$D$3</f>
        <v>0.10942249240121581</v>
      </c>
    </row>
    <row r="6" spans="1:5" ht="15" x14ac:dyDescent="0.25">
      <c r="A6" s="6" t="s">
        <v>21</v>
      </c>
      <c r="B6" s="4">
        <v>9</v>
      </c>
      <c r="C6" s="4">
        <v>9</v>
      </c>
      <c r="D6" s="4">
        <f t="shared" si="0"/>
        <v>18</v>
      </c>
      <c r="E6" s="5">
        <f t="shared" si="1"/>
        <v>5.4711246200607903E-2</v>
      </c>
    </row>
    <row r="7" spans="1:5" ht="15" x14ac:dyDescent="0.25">
      <c r="A7" s="6" t="s">
        <v>38</v>
      </c>
      <c r="B7" s="4">
        <v>37</v>
      </c>
      <c r="C7" s="4">
        <v>43</v>
      </c>
      <c r="D7" s="4">
        <f t="shared" si="0"/>
        <v>80</v>
      </c>
      <c r="E7" s="5">
        <f t="shared" si="1"/>
        <v>0.24316109422492402</v>
      </c>
    </row>
    <row r="8" spans="1:5" x14ac:dyDescent="0.3">
      <c r="A8" s="6" t="s">
        <v>22</v>
      </c>
      <c r="B8" s="4">
        <v>21</v>
      </c>
      <c r="C8" s="4">
        <v>13</v>
      </c>
      <c r="D8" s="4">
        <f t="shared" si="0"/>
        <v>34</v>
      </c>
      <c r="E8" s="5">
        <f t="shared" si="1"/>
        <v>0.10334346504559271</v>
      </c>
    </row>
    <row r="9" spans="1:5" x14ac:dyDescent="0.3">
      <c r="A9" s="6" t="s">
        <v>36</v>
      </c>
      <c r="B9" s="4">
        <v>3</v>
      </c>
      <c r="C9" s="4">
        <v>10</v>
      </c>
      <c r="D9" s="4">
        <f t="shared" si="0"/>
        <v>13</v>
      </c>
      <c r="E9" s="5">
        <f t="shared" si="1"/>
        <v>3.9513677811550151E-2</v>
      </c>
    </row>
    <row r="10" spans="1:5" x14ac:dyDescent="0.3">
      <c r="A10" s="6" t="s">
        <v>23</v>
      </c>
      <c r="B10" s="4">
        <v>7</v>
      </c>
      <c r="C10" s="4">
        <v>4</v>
      </c>
      <c r="D10" s="4">
        <f t="shared" si="0"/>
        <v>11</v>
      </c>
      <c r="E10" s="5">
        <f t="shared" si="1"/>
        <v>3.3434650455927049E-2</v>
      </c>
    </row>
    <row r="11" spans="1:5" x14ac:dyDescent="0.3">
      <c r="A11" s="6" t="s">
        <v>24</v>
      </c>
      <c r="B11" s="4">
        <v>18</v>
      </c>
      <c r="C11" s="4">
        <v>12</v>
      </c>
      <c r="D11" s="4">
        <f t="shared" si="0"/>
        <v>30</v>
      </c>
      <c r="E11" s="5">
        <f t="shared" si="1"/>
        <v>9.1185410334346503E-2</v>
      </c>
    </row>
    <row r="12" spans="1:5" x14ac:dyDescent="0.3">
      <c r="A12" s="6" t="s">
        <v>25</v>
      </c>
      <c r="B12" s="4">
        <v>2</v>
      </c>
      <c r="C12" s="18">
        <v>4</v>
      </c>
      <c r="D12" s="4">
        <f t="shared" si="0"/>
        <v>6</v>
      </c>
      <c r="E12" s="5">
        <f t="shared" si="1"/>
        <v>1.82370820668693E-2</v>
      </c>
    </row>
    <row r="13" spans="1:5" x14ac:dyDescent="0.3">
      <c r="A13" s="7" t="s">
        <v>3</v>
      </c>
      <c r="B13" s="14">
        <f>SUM(B14:B18)</f>
        <v>143</v>
      </c>
      <c r="C13" s="14">
        <f>SUM(C14:C18)</f>
        <v>186</v>
      </c>
      <c r="D13" s="14">
        <f t="shared" si="0"/>
        <v>329</v>
      </c>
      <c r="E13" s="15">
        <f>SUM(E14:E18)</f>
        <v>1</v>
      </c>
    </row>
    <row r="14" spans="1:5" x14ac:dyDescent="0.3">
      <c r="A14" s="6" t="s">
        <v>26</v>
      </c>
      <c r="B14" s="4">
        <v>12</v>
      </c>
      <c r="C14" s="4">
        <v>15</v>
      </c>
      <c r="D14" s="4">
        <f t="shared" si="0"/>
        <v>27</v>
      </c>
      <c r="E14" s="5">
        <f>D14/$D$13</f>
        <v>8.2066869300911852E-2</v>
      </c>
    </row>
    <row r="15" spans="1:5" x14ac:dyDescent="0.3">
      <c r="A15" s="6" t="s">
        <v>27</v>
      </c>
      <c r="B15" s="4">
        <v>30</v>
      </c>
      <c r="C15" s="4">
        <v>47</v>
      </c>
      <c r="D15" s="4">
        <f t="shared" si="0"/>
        <v>77</v>
      </c>
      <c r="E15" s="5">
        <f t="shared" ref="E15:E18" si="2">D15/$D$13</f>
        <v>0.23404255319148937</v>
      </c>
    </row>
    <row r="16" spans="1:5" x14ac:dyDescent="0.3">
      <c r="A16" s="6" t="s">
        <v>28</v>
      </c>
      <c r="B16" s="4">
        <v>25</v>
      </c>
      <c r="C16" s="4">
        <v>20</v>
      </c>
      <c r="D16" s="4">
        <f t="shared" si="0"/>
        <v>45</v>
      </c>
      <c r="E16" s="5">
        <f t="shared" si="2"/>
        <v>0.13677811550151975</v>
      </c>
    </row>
    <row r="17" spans="1:5" x14ac:dyDescent="0.3">
      <c r="A17" s="6" t="s">
        <v>29</v>
      </c>
      <c r="B17" s="4">
        <v>73</v>
      </c>
      <c r="C17" s="4">
        <v>99</v>
      </c>
      <c r="D17" s="4">
        <f t="shared" si="0"/>
        <v>172</v>
      </c>
      <c r="E17" s="5">
        <f t="shared" si="2"/>
        <v>0.52279635258358659</v>
      </c>
    </row>
    <row r="18" spans="1:5" x14ac:dyDescent="0.3">
      <c r="A18" s="6" t="s">
        <v>30</v>
      </c>
      <c r="B18" s="18">
        <v>3</v>
      </c>
      <c r="C18" s="18">
        <v>5</v>
      </c>
      <c r="D18" s="4">
        <f t="shared" si="0"/>
        <v>8</v>
      </c>
      <c r="E18" s="5">
        <f t="shared" si="2"/>
        <v>2.4316109422492401E-2</v>
      </c>
    </row>
    <row r="19" spans="1:5" x14ac:dyDescent="0.3">
      <c r="A19" s="8" t="s">
        <v>4</v>
      </c>
      <c r="B19" s="14">
        <f>SUM(B20:B22)</f>
        <v>143</v>
      </c>
      <c r="C19" s="14">
        <f>SUM(C20:C22)</f>
        <v>186</v>
      </c>
      <c r="D19" s="14">
        <f t="shared" si="0"/>
        <v>329</v>
      </c>
      <c r="E19" s="15">
        <f>SUM(E20:E22)</f>
        <v>1</v>
      </c>
    </row>
    <row r="20" spans="1:5" ht="15" x14ac:dyDescent="0.25">
      <c r="A20" s="6" t="s">
        <v>31</v>
      </c>
      <c r="B20" s="4">
        <v>11</v>
      </c>
      <c r="C20" s="4">
        <v>13</v>
      </c>
      <c r="D20" s="4">
        <f t="shared" si="0"/>
        <v>24</v>
      </c>
      <c r="E20" s="5">
        <f>D20/$D$19</f>
        <v>7.29483282674772E-2</v>
      </c>
    </row>
    <row r="21" spans="1:5" ht="15" x14ac:dyDescent="0.25">
      <c r="A21" s="6" t="s">
        <v>32</v>
      </c>
      <c r="B21" s="4">
        <v>123</v>
      </c>
      <c r="C21" s="4">
        <v>14</v>
      </c>
      <c r="D21" s="4">
        <f t="shared" si="0"/>
        <v>137</v>
      </c>
      <c r="E21" s="5">
        <f t="shared" ref="E21:E22" si="3">D21/$D$19</f>
        <v>0.41641337386018235</v>
      </c>
    </row>
    <row r="22" spans="1:5" ht="15" x14ac:dyDescent="0.25">
      <c r="A22" s="6" t="s">
        <v>33</v>
      </c>
      <c r="B22" s="4">
        <v>9</v>
      </c>
      <c r="C22" s="4">
        <v>159</v>
      </c>
      <c r="D22" s="4">
        <f t="shared" si="0"/>
        <v>168</v>
      </c>
      <c r="E22" s="5">
        <f t="shared" si="3"/>
        <v>0.51063829787234039</v>
      </c>
    </row>
    <row r="23" spans="1:5" x14ac:dyDescent="0.3">
      <c r="A23" s="8" t="s">
        <v>5</v>
      </c>
      <c r="B23" s="14">
        <f>SUM(B24:B31)</f>
        <v>143</v>
      </c>
      <c r="C23" s="14">
        <f>SUM(C24:C31)</f>
        <v>186</v>
      </c>
      <c r="D23" s="14">
        <f t="shared" si="0"/>
        <v>329</v>
      </c>
      <c r="E23" s="15">
        <f>SUM(E24:E31)</f>
        <v>0.99999999999999989</v>
      </c>
    </row>
    <row r="24" spans="1:5" ht="15" x14ac:dyDescent="0.25">
      <c r="A24" s="6" t="s">
        <v>34</v>
      </c>
      <c r="B24" s="4">
        <v>2</v>
      </c>
      <c r="C24" s="4">
        <v>4</v>
      </c>
      <c r="D24" s="4">
        <f t="shared" si="0"/>
        <v>6</v>
      </c>
      <c r="E24" s="5">
        <f>D24/$D$23</f>
        <v>1.82370820668693E-2</v>
      </c>
    </row>
    <row r="25" spans="1:5" ht="15" x14ac:dyDescent="0.25">
      <c r="A25" s="6" t="s">
        <v>35</v>
      </c>
      <c r="B25" s="4">
        <v>3</v>
      </c>
      <c r="C25" s="4">
        <v>0</v>
      </c>
      <c r="D25" s="4">
        <f t="shared" si="0"/>
        <v>3</v>
      </c>
      <c r="E25" s="5">
        <f t="shared" ref="E25:E31" si="4">D25/$D$23</f>
        <v>9.11854103343465E-3</v>
      </c>
    </row>
    <row r="26" spans="1:5" ht="15" x14ac:dyDescent="0.25">
      <c r="A26" s="6" t="s">
        <v>39</v>
      </c>
      <c r="B26" s="4">
        <v>37</v>
      </c>
      <c r="C26" s="4">
        <v>59</v>
      </c>
      <c r="D26" s="4">
        <f t="shared" si="0"/>
        <v>96</v>
      </c>
      <c r="E26" s="5">
        <f t="shared" si="4"/>
        <v>0.2917933130699088</v>
      </c>
    </row>
    <row r="27" spans="1:5" ht="15" x14ac:dyDescent="0.25">
      <c r="A27" s="6" t="s">
        <v>40</v>
      </c>
      <c r="B27" s="4">
        <v>20</v>
      </c>
      <c r="C27" s="4">
        <v>17</v>
      </c>
      <c r="D27" s="4">
        <f t="shared" si="0"/>
        <v>37</v>
      </c>
      <c r="E27" s="5">
        <f t="shared" si="4"/>
        <v>0.11246200607902736</v>
      </c>
    </row>
    <row r="28" spans="1:5" x14ac:dyDescent="0.3">
      <c r="A28" s="6" t="s">
        <v>41</v>
      </c>
      <c r="B28" s="4">
        <v>62</v>
      </c>
      <c r="C28" s="4">
        <v>87</v>
      </c>
      <c r="D28" s="4">
        <f t="shared" si="0"/>
        <v>149</v>
      </c>
      <c r="E28" s="5">
        <f t="shared" si="4"/>
        <v>0.45288753799392095</v>
      </c>
    </row>
    <row r="29" spans="1:5" x14ac:dyDescent="0.3">
      <c r="A29" s="6" t="s">
        <v>42</v>
      </c>
      <c r="B29" s="4">
        <v>5</v>
      </c>
      <c r="C29" s="4">
        <v>7</v>
      </c>
      <c r="D29" s="4">
        <f t="shared" si="0"/>
        <v>12</v>
      </c>
      <c r="E29" s="5">
        <f t="shared" si="4"/>
        <v>3.64741641337386E-2</v>
      </c>
    </row>
    <row r="30" spans="1:5" ht="15" x14ac:dyDescent="0.25">
      <c r="A30" s="6" t="s">
        <v>43</v>
      </c>
      <c r="B30" s="4">
        <v>5</v>
      </c>
      <c r="C30" s="4">
        <v>5</v>
      </c>
      <c r="D30" s="4">
        <f t="shared" si="0"/>
        <v>10</v>
      </c>
      <c r="E30" s="5">
        <f t="shared" si="4"/>
        <v>3.0395136778115502E-2</v>
      </c>
    </row>
    <row r="31" spans="1:5" x14ac:dyDescent="0.3">
      <c r="A31" s="6" t="s">
        <v>44</v>
      </c>
      <c r="B31" s="18">
        <v>9</v>
      </c>
      <c r="C31" s="4">
        <v>7</v>
      </c>
      <c r="D31" s="4">
        <f t="shared" si="0"/>
        <v>16</v>
      </c>
      <c r="E31" s="5">
        <f t="shared" si="4"/>
        <v>4.8632218844984802E-2</v>
      </c>
    </row>
    <row r="32" spans="1:5" x14ac:dyDescent="0.3">
      <c r="A32" s="8" t="s">
        <v>6</v>
      </c>
      <c r="B32" s="14">
        <f>SUM(B33:B35)</f>
        <v>143</v>
      </c>
      <c r="C32" s="14">
        <f>SUM(C33:C35)</f>
        <v>186</v>
      </c>
      <c r="D32" s="14">
        <f t="shared" si="0"/>
        <v>329</v>
      </c>
      <c r="E32" s="15">
        <f>SUM(E33:E35)</f>
        <v>1</v>
      </c>
    </row>
    <row r="33" spans="1:6" x14ac:dyDescent="0.3">
      <c r="A33" s="6" t="s">
        <v>45</v>
      </c>
      <c r="B33" s="4">
        <v>102</v>
      </c>
      <c r="C33" s="4">
        <v>139</v>
      </c>
      <c r="D33" s="4">
        <f t="shared" si="0"/>
        <v>241</v>
      </c>
      <c r="E33" s="5">
        <f>D33/$D$32</f>
        <v>0.73252279635258355</v>
      </c>
    </row>
    <row r="34" spans="1:6" x14ac:dyDescent="0.3">
      <c r="A34" s="6" t="s">
        <v>46</v>
      </c>
      <c r="B34" s="4">
        <v>14</v>
      </c>
      <c r="C34" s="4">
        <v>15</v>
      </c>
      <c r="D34" s="4">
        <f t="shared" si="0"/>
        <v>29</v>
      </c>
      <c r="E34" s="5">
        <f t="shared" ref="E34:E35" si="5">D34/$D$32</f>
        <v>8.8145896656534953E-2</v>
      </c>
    </row>
    <row r="35" spans="1:6" ht="15" x14ac:dyDescent="0.25">
      <c r="A35" s="6" t="s">
        <v>47</v>
      </c>
      <c r="B35" s="4">
        <v>27</v>
      </c>
      <c r="C35" s="4">
        <v>32</v>
      </c>
      <c r="D35" s="4">
        <f t="shared" si="0"/>
        <v>59</v>
      </c>
      <c r="E35" s="5">
        <f t="shared" si="5"/>
        <v>0.17933130699088146</v>
      </c>
    </row>
    <row r="36" spans="1:6" x14ac:dyDescent="0.3">
      <c r="A36" s="8" t="s">
        <v>7</v>
      </c>
      <c r="B36" s="14">
        <f>SUM(B37:B41)</f>
        <v>143</v>
      </c>
      <c r="C36" s="14">
        <f>SUM(C37:C41)</f>
        <v>186</v>
      </c>
      <c r="D36" s="14">
        <f t="shared" si="0"/>
        <v>329</v>
      </c>
      <c r="E36" s="15">
        <f>SUM(E37:E41)</f>
        <v>1</v>
      </c>
    </row>
    <row r="37" spans="1:6" ht="15" x14ac:dyDescent="0.25">
      <c r="A37" s="6" t="s">
        <v>50</v>
      </c>
      <c r="B37" s="4">
        <v>6</v>
      </c>
      <c r="C37" s="4">
        <v>11</v>
      </c>
      <c r="D37" s="4">
        <f t="shared" si="0"/>
        <v>17</v>
      </c>
      <c r="E37" s="5">
        <f>D37/$D$36</f>
        <v>5.1671732522796353E-2</v>
      </c>
    </row>
    <row r="38" spans="1:6" ht="15" x14ac:dyDescent="0.25">
      <c r="A38" s="6" t="s">
        <v>48</v>
      </c>
      <c r="B38" s="4">
        <v>10</v>
      </c>
      <c r="C38" s="4">
        <v>5</v>
      </c>
      <c r="D38" s="4">
        <f t="shared" si="0"/>
        <v>15</v>
      </c>
      <c r="E38" s="5">
        <f t="shared" ref="E38:E41" si="6">D38/$D$36</f>
        <v>4.5592705167173252E-2</v>
      </c>
    </row>
    <row r="39" spans="1:6" x14ac:dyDescent="0.3">
      <c r="A39" s="6" t="s">
        <v>49</v>
      </c>
      <c r="B39" s="4">
        <v>8</v>
      </c>
      <c r="C39" s="4">
        <v>18</v>
      </c>
      <c r="D39" s="4">
        <f t="shared" si="0"/>
        <v>26</v>
      </c>
      <c r="E39" s="5">
        <f t="shared" si="6"/>
        <v>7.9027355623100301E-2</v>
      </c>
    </row>
    <row r="40" spans="1:6" ht="15" x14ac:dyDescent="0.25">
      <c r="A40" s="6" t="s">
        <v>51</v>
      </c>
      <c r="B40" s="4">
        <v>8</v>
      </c>
      <c r="C40" s="4">
        <v>6</v>
      </c>
      <c r="D40" s="4">
        <f t="shared" si="0"/>
        <v>14</v>
      </c>
      <c r="E40" s="5">
        <f t="shared" si="6"/>
        <v>4.2553191489361701E-2</v>
      </c>
    </row>
    <row r="41" spans="1:6" x14ac:dyDescent="0.3">
      <c r="A41" s="19" t="s">
        <v>52</v>
      </c>
      <c r="B41" s="20">
        <v>111</v>
      </c>
      <c r="C41" s="20">
        <v>146</v>
      </c>
      <c r="D41" s="20">
        <f t="shared" si="0"/>
        <v>257</v>
      </c>
      <c r="E41" s="21">
        <f t="shared" si="6"/>
        <v>0.78115501519756836</v>
      </c>
      <c r="F41" s="22"/>
    </row>
    <row r="42" spans="1:6" x14ac:dyDescent="0.3">
      <c r="A42" s="8" t="s">
        <v>8</v>
      </c>
      <c r="B42" s="14">
        <f>SUM(B43:B44)</f>
        <v>143</v>
      </c>
      <c r="C42" s="14">
        <f>SUM(C43:C44)</f>
        <v>186</v>
      </c>
      <c r="D42" s="14">
        <f t="shared" si="0"/>
        <v>329</v>
      </c>
      <c r="E42" s="15">
        <f>SUM(E43:E48)</f>
        <v>3</v>
      </c>
    </row>
    <row r="43" spans="1:6" x14ac:dyDescent="0.3">
      <c r="A43" s="6" t="s">
        <v>53</v>
      </c>
      <c r="B43" s="4">
        <v>36</v>
      </c>
      <c r="C43" s="4">
        <v>48</v>
      </c>
      <c r="D43" s="4">
        <f t="shared" si="0"/>
        <v>84</v>
      </c>
      <c r="E43" s="5">
        <f>D43/$D$42</f>
        <v>0.25531914893617019</v>
      </c>
    </row>
    <row r="44" spans="1:6" ht="15" x14ac:dyDescent="0.25">
      <c r="A44" s="6" t="s">
        <v>54</v>
      </c>
      <c r="B44" s="4">
        <v>107</v>
      </c>
      <c r="C44" s="4">
        <v>138</v>
      </c>
      <c r="D44" s="4">
        <f t="shared" si="0"/>
        <v>245</v>
      </c>
      <c r="E44" s="5">
        <f t="shared" ref="E44:E48" si="7">D44/$D$42</f>
        <v>0.74468085106382975</v>
      </c>
    </row>
    <row r="45" spans="1:6" x14ac:dyDescent="0.3">
      <c r="A45" s="8" t="s">
        <v>9</v>
      </c>
      <c r="B45" s="14">
        <f>SUM(B46:B48)</f>
        <v>143</v>
      </c>
      <c r="C45" s="14">
        <f>SUM(C46:C48)</f>
        <v>186</v>
      </c>
      <c r="D45" s="14">
        <f t="shared" si="0"/>
        <v>329</v>
      </c>
      <c r="E45" s="16">
        <f t="shared" si="7"/>
        <v>1</v>
      </c>
    </row>
    <row r="46" spans="1:6" ht="15" x14ac:dyDescent="0.25">
      <c r="A46" s="6" t="s">
        <v>55</v>
      </c>
      <c r="B46" s="4">
        <v>39</v>
      </c>
      <c r="C46" s="4">
        <v>66</v>
      </c>
      <c r="D46" s="4">
        <f t="shared" si="0"/>
        <v>105</v>
      </c>
      <c r="E46" s="5">
        <f t="shared" si="7"/>
        <v>0.31914893617021278</v>
      </c>
    </row>
    <row r="47" spans="1:6" x14ac:dyDescent="0.3">
      <c r="A47" s="6" t="s">
        <v>56</v>
      </c>
      <c r="B47" s="4">
        <v>5</v>
      </c>
      <c r="C47" s="4">
        <v>9</v>
      </c>
      <c r="D47" s="4">
        <f t="shared" si="0"/>
        <v>14</v>
      </c>
      <c r="E47" s="5">
        <f t="shared" si="7"/>
        <v>4.2553191489361701E-2</v>
      </c>
    </row>
    <row r="48" spans="1:6" x14ac:dyDescent="0.3">
      <c r="A48" s="6" t="s">
        <v>57</v>
      </c>
      <c r="B48" s="4">
        <v>99</v>
      </c>
      <c r="C48" s="4">
        <v>111</v>
      </c>
      <c r="D48" s="4">
        <f t="shared" si="0"/>
        <v>210</v>
      </c>
      <c r="E48" s="5">
        <f t="shared" si="7"/>
        <v>0.63829787234042556</v>
      </c>
    </row>
    <row r="49" spans="1:5" x14ac:dyDescent="0.3">
      <c r="A49" s="8" t="s">
        <v>10</v>
      </c>
      <c r="B49" s="14">
        <f>SUM(B50:B52)</f>
        <v>143</v>
      </c>
      <c r="C49" s="14">
        <f>SUM(C50:C52)</f>
        <v>186</v>
      </c>
      <c r="D49" s="14">
        <f t="shared" si="0"/>
        <v>329</v>
      </c>
      <c r="E49" s="15">
        <f>SUM(E50:E52)</f>
        <v>1</v>
      </c>
    </row>
    <row r="50" spans="1:5" x14ac:dyDescent="0.3">
      <c r="A50" s="6" t="s">
        <v>58</v>
      </c>
      <c r="B50" s="4">
        <v>130</v>
      </c>
      <c r="C50" s="4">
        <v>178</v>
      </c>
      <c r="D50" s="4">
        <f t="shared" si="0"/>
        <v>308</v>
      </c>
      <c r="E50" s="5">
        <f>D50/$D$49</f>
        <v>0.93617021276595747</v>
      </c>
    </row>
    <row r="51" spans="1:5" x14ac:dyDescent="0.3">
      <c r="A51" s="6" t="s">
        <v>59</v>
      </c>
      <c r="B51" s="4">
        <v>10</v>
      </c>
      <c r="C51" s="4">
        <v>2</v>
      </c>
      <c r="D51" s="4">
        <f t="shared" si="0"/>
        <v>12</v>
      </c>
      <c r="E51" s="5">
        <f t="shared" ref="E51:E52" si="8">D51/$D$49</f>
        <v>3.64741641337386E-2</v>
      </c>
    </row>
    <row r="52" spans="1:5" x14ac:dyDescent="0.3">
      <c r="A52" s="6" t="s">
        <v>60</v>
      </c>
      <c r="B52" s="4">
        <v>3</v>
      </c>
      <c r="C52" s="4">
        <v>6</v>
      </c>
      <c r="D52" s="4">
        <f t="shared" si="0"/>
        <v>9</v>
      </c>
      <c r="E52" s="5">
        <f t="shared" si="8"/>
        <v>2.7355623100303952E-2</v>
      </c>
    </row>
    <row r="53" spans="1:5" x14ac:dyDescent="0.3">
      <c r="A53" s="8" t="s">
        <v>11</v>
      </c>
      <c r="B53" s="14">
        <f>SUM(B54:B55)</f>
        <v>143</v>
      </c>
      <c r="C53" s="14">
        <f>SUM(C54:C55)</f>
        <v>186</v>
      </c>
      <c r="D53" s="14">
        <f t="shared" si="0"/>
        <v>329</v>
      </c>
      <c r="E53" s="15">
        <f>SUM(E54:E55)</f>
        <v>1</v>
      </c>
    </row>
    <row r="54" spans="1:5" x14ac:dyDescent="0.3">
      <c r="A54" s="6" t="s">
        <v>61</v>
      </c>
      <c r="B54" s="4">
        <v>27</v>
      </c>
      <c r="C54" s="4">
        <v>29</v>
      </c>
      <c r="D54" s="4">
        <f t="shared" si="0"/>
        <v>56</v>
      </c>
      <c r="E54" s="5">
        <f>D54/$D$53</f>
        <v>0.1702127659574468</v>
      </c>
    </row>
    <row r="55" spans="1:5" x14ac:dyDescent="0.3">
      <c r="A55" s="6" t="s">
        <v>62</v>
      </c>
      <c r="B55" s="4">
        <v>116</v>
      </c>
      <c r="C55" s="4">
        <v>157</v>
      </c>
      <c r="D55" s="4">
        <f t="shared" si="0"/>
        <v>273</v>
      </c>
      <c r="E55" s="5">
        <f>D55/$D$53</f>
        <v>0.82978723404255317</v>
      </c>
    </row>
    <row r="56" spans="1:5" x14ac:dyDescent="0.3">
      <c r="A56" s="8" t="s">
        <v>12</v>
      </c>
      <c r="B56" s="14">
        <f>SUM(B57:B58)</f>
        <v>143</v>
      </c>
      <c r="C56" s="14">
        <f>SUM(C57:C58)</f>
        <v>186</v>
      </c>
      <c r="D56" s="14">
        <f t="shared" si="0"/>
        <v>329</v>
      </c>
      <c r="E56" s="15">
        <f>SUM(E57:E58)</f>
        <v>1</v>
      </c>
    </row>
    <row r="57" spans="1:5" x14ac:dyDescent="0.3">
      <c r="A57" s="6" t="s">
        <v>63</v>
      </c>
      <c r="B57" s="4">
        <v>5</v>
      </c>
      <c r="C57" s="4">
        <v>1</v>
      </c>
      <c r="D57" s="4">
        <f t="shared" si="0"/>
        <v>6</v>
      </c>
      <c r="E57" s="5">
        <f>D57/$D$56</f>
        <v>1.82370820668693E-2</v>
      </c>
    </row>
    <row r="58" spans="1:5" x14ac:dyDescent="0.3">
      <c r="A58" s="6" t="s">
        <v>64</v>
      </c>
      <c r="B58" s="4">
        <v>138</v>
      </c>
      <c r="C58" s="4">
        <v>185</v>
      </c>
      <c r="D58" s="4">
        <f t="shared" si="0"/>
        <v>323</v>
      </c>
      <c r="E58" s="5">
        <f>D58/$D$56</f>
        <v>0.98176291793313075</v>
      </c>
    </row>
    <row r="59" spans="1:5" x14ac:dyDescent="0.3">
      <c r="A59" s="8" t="s">
        <v>13</v>
      </c>
      <c r="B59" s="14">
        <f>SUM(B60:B61)</f>
        <v>143</v>
      </c>
      <c r="C59" s="14">
        <f>SUM(C60:C61)</f>
        <v>186</v>
      </c>
      <c r="D59" s="14">
        <f t="shared" si="0"/>
        <v>329</v>
      </c>
      <c r="E59" s="15">
        <f>SUM(E60:E61)</f>
        <v>1</v>
      </c>
    </row>
    <row r="60" spans="1:5" x14ac:dyDescent="0.3">
      <c r="A60" s="6" t="s">
        <v>61</v>
      </c>
      <c r="B60" s="4">
        <v>9</v>
      </c>
      <c r="C60" s="4">
        <v>8</v>
      </c>
      <c r="D60" s="4">
        <f t="shared" si="0"/>
        <v>17</v>
      </c>
      <c r="E60" s="5">
        <f>D60/$D$59</f>
        <v>5.1671732522796353E-2</v>
      </c>
    </row>
    <row r="61" spans="1:5" x14ac:dyDescent="0.3">
      <c r="A61" s="6" t="s">
        <v>62</v>
      </c>
      <c r="B61" s="4">
        <v>134</v>
      </c>
      <c r="C61" s="4">
        <v>178</v>
      </c>
      <c r="D61" s="4">
        <f t="shared" si="0"/>
        <v>312</v>
      </c>
      <c r="E61" s="5">
        <f>D61/$D$59</f>
        <v>0.94832826747720367</v>
      </c>
    </row>
    <row r="62" spans="1:5" x14ac:dyDescent="0.3">
      <c r="A62" s="8" t="s">
        <v>14</v>
      </c>
      <c r="B62" s="14">
        <f>SUM(B63:B64)</f>
        <v>143</v>
      </c>
      <c r="C62" s="14">
        <f>SUM(C63:C64)</f>
        <v>186</v>
      </c>
      <c r="D62" s="14">
        <f t="shared" si="0"/>
        <v>329</v>
      </c>
      <c r="E62" s="15">
        <f>SUM(E63:E64)</f>
        <v>1</v>
      </c>
    </row>
    <row r="63" spans="1:5" x14ac:dyDescent="0.3">
      <c r="A63" s="6" t="s">
        <v>61</v>
      </c>
      <c r="B63" s="4">
        <v>0</v>
      </c>
      <c r="C63" s="4">
        <v>0</v>
      </c>
      <c r="D63" s="4">
        <f t="shared" si="0"/>
        <v>0</v>
      </c>
      <c r="E63" s="5">
        <f>D63/$D$62</f>
        <v>0</v>
      </c>
    </row>
    <row r="64" spans="1:5" x14ac:dyDescent="0.3">
      <c r="A64" s="6" t="s">
        <v>62</v>
      </c>
      <c r="B64" s="4">
        <v>143</v>
      </c>
      <c r="C64" s="4">
        <v>186</v>
      </c>
      <c r="D64" s="4">
        <f t="shared" si="0"/>
        <v>329</v>
      </c>
      <c r="E64" s="5">
        <f>D64/$D$62</f>
        <v>1</v>
      </c>
    </row>
    <row r="65" spans="1:5" x14ac:dyDescent="0.3">
      <c r="A65" s="8" t="s">
        <v>15</v>
      </c>
      <c r="B65" s="14">
        <f>SUM(B66:B67)</f>
        <v>143</v>
      </c>
      <c r="C65" s="14">
        <f>SUM(C66:C67)</f>
        <v>186</v>
      </c>
      <c r="D65" s="14">
        <f t="shared" si="0"/>
        <v>329</v>
      </c>
      <c r="E65" s="15">
        <f>SUM(E66:E67)</f>
        <v>1</v>
      </c>
    </row>
    <row r="66" spans="1:5" x14ac:dyDescent="0.3">
      <c r="A66" s="6" t="s">
        <v>61</v>
      </c>
      <c r="B66" s="4">
        <v>1</v>
      </c>
      <c r="C66" s="4">
        <v>0</v>
      </c>
      <c r="D66" s="4">
        <f t="shared" si="0"/>
        <v>1</v>
      </c>
      <c r="E66" s="5">
        <f>D66/$D$65</f>
        <v>3.0395136778115501E-3</v>
      </c>
    </row>
    <row r="67" spans="1:5" x14ac:dyDescent="0.3">
      <c r="A67" s="6" t="s">
        <v>62</v>
      </c>
      <c r="B67" s="4">
        <v>142</v>
      </c>
      <c r="C67" s="4">
        <v>186</v>
      </c>
      <c r="D67" s="4">
        <f t="shared" si="0"/>
        <v>328</v>
      </c>
      <c r="E67" s="5">
        <f>D67/$D$65</f>
        <v>0.99696048632218848</v>
      </c>
    </row>
    <row r="68" spans="1:5" x14ac:dyDescent="0.3">
      <c r="A68" s="8" t="s">
        <v>16</v>
      </c>
      <c r="B68" s="14">
        <f>SUM(B69:B72)</f>
        <v>1</v>
      </c>
      <c r="C68" s="14">
        <f>SUM(C69:C72)</f>
        <v>0</v>
      </c>
      <c r="D68" s="14">
        <f t="shared" si="0"/>
        <v>1</v>
      </c>
      <c r="E68" s="15">
        <f>SUM(E69:E72)</f>
        <v>1</v>
      </c>
    </row>
    <row r="69" spans="1:5" x14ac:dyDescent="0.3">
      <c r="A69" s="6" t="s">
        <v>65</v>
      </c>
      <c r="B69" s="4">
        <v>0</v>
      </c>
      <c r="C69" s="4">
        <v>0</v>
      </c>
      <c r="D69" s="4">
        <f t="shared" ref="D69:D81" si="9">C69+B69</f>
        <v>0</v>
      </c>
      <c r="E69" s="5">
        <f>D69/$D$68</f>
        <v>0</v>
      </c>
    </row>
    <row r="70" spans="1:5" x14ac:dyDescent="0.3">
      <c r="A70" s="6" t="s">
        <v>66</v>
      </c>
      <c r="B70" s="4">
        <v>0</v>
      </c>
      <c r="C70" s="4">
        <v>0</v>
      </c>
      <c r="D70" s="4">
        <f t="shared" si="9"/>
        <v>0</v>
      </c>
      <c r="E70" s="5">
        <f t="shared" ref="E70:E72" si="10">D70/$D$68</f>
        <v>0</v>
      </c>
    </row>
    <row r="71" spans="1:5" x14ac:dyDescent="0.3">
      <c r="A71" s="6" t="s">
        <v>67</v>
      </c>
      <c r="B71" s="4">
        <v>0</v>
      </c>
      <c r="C71" s="4">
        <v>0</v>
      </c>
      <c r="D71" s="4">
        <f t="shared" si="9"/>
        <v>0</v>
      </c>
      <c r="E71" s="5">
        <f t="shared" si="10"/>
        <v>0</v>
      </c>
    </row>
    <row r="72" spans="1:5" x14ac:dyDescent="0.3">
      <c r="A72" s="6" t="s">
        <v>68</v>
      </c>
      <c r="B72" s="4">
        <v>1</v>
      </c>
      <c r="C72" s="4">
        <v>0</v>
      </c>
      <c r="D72" s="4">
        <f t="shared" si="9"/>
        <v>1</v>
      </c>
      <c r="E72" s="5">
        <f t="shared" si="10"/>
        <v>1</v>
      </c>
    </row>
    <row r="73" spans="1:5" x14ac:dyDescent="0.3">
      <c r="A73" s="8" t="s">
        <v>17</v>
      </c>
      <c r="B73" s="14">
        <f>SUM(B74:B75)</f>
        <v>143</v>
      </c>
      <c r="C73" s="14">
        <f>SUM(C74:C75)</f>
        <v>186</v>
      </c>
      <c r="D73" s="14">
        <f t="shared" si="9"/>
        <v>329</v>
      </c>
      <c r="E73" s="15">
        <f>SUM(E74:E75)</f>
        <v>1</v>
      </c>
    </row>
    <row r="74" spans="1:5" x14ac:dyDescent="0.3">
      <c r="A74" s="6" t="s">
        <v>61</v>
      </c>
      <c r="B74" s="4">
        <v>3</v>
      </c>
      <c r="C74" s="4">
        <v>15</v>
      </c>
      <c r="D74" s="4">
        <f t="shared" si="9"/>
        <v>18</v>
      </c>
      <c r="E74" s="5">
        <f>D74/$D$73</f>
        <v>5.4711246200607903E-2</v>
      </c>
    </row>
    <row r="75" spans="1:5" x14ac:dyDescent="0.3">
      <c r="A75" s="6" t="s">
        <v>62</v>
      </c>
      <c r="B75" s="4">
        <v>140</v>
      </c>
      <c r="C75" s="4">
        <v>171</v>
      </c>
      <c r="D75" s="4">
        <f t="shared" si="9"/>
        <v>311</v>
      </c>
      <c r="E75" s="5">
        <f>D75/$D$73</f>
        <v>0.94528875379939215</v>
      </c>
    </row>
    <row r="76" spans="1:5" x14ac:dyDescent="0.3">
      <c r="A76" s="8" t="s">
        <v>18</v>
      </c>
      <c r="B76" s="14">
        <f>SUM(B77:B78)</f>
        <v>3</v>
      </c>
      <c r="C76" s="14">
        <f>SUM(C77:C78)</f>
        <v>15</v>
      </c>
      <c r="D76" s="14">
        <f t="shared" si="9"/>
        <v>18</v>
      </c>
      <c r="E76" s="15">
        <f>SUM(E77:E78)</f>
        <v>1</v>
      </c>
    </row>
    <row r="77" spans="1:5" x14ac:dyDescent="0.3">
      <c r="A77" s="6" t="s">
        <v>61</v>
      </c>
      <c r="B77" s="4">
        <v>0</v>
      </c>
      <c r="C77" s="4">
        <v>1</v>
      </c>
      <c r="D77" s="4">
        <f t="shared" si="9"/>
        <v>1</v>
      </c>
      <c r="E77" s="5">
        <f>D77/$D$76</f>
        <v>5.5555555555555552E-2</v>
      </c>
    </row>
    <row r="78" spans="1:5" x14ac:dyDescent="0.3">
      <c r="A78" s="6" t="s">
        <v>62</v>
      </c>
      <c r="B78" s="4">
        <v>3</v>
      </c>
      <c r="C78" s="4">
        <v>14</v>
      </c>
      <c r="D78" s="4">
        <f t="shared" si="9"/>
        <v>17</v>
      </c>
      <c r="E78" s="5">
        <f>D78/$D$76</f>
        <v>0.94444444444444442</v>
      </c>
    </row>
    <row r="79" spans="1:5" x14ac:dyDescent="0.3">
      <c r="A79" s="8" t="s">
        <v>19</v>
      </c>
      <c r="B79" s="14">
        <f>SUM(B80:B81)</f>
        <v>143</v>
      </c>
      <c r="C79" s="14">
        <f>SUM(C80:C81)</f>
        <v>186</v>
      </c>
      <c r="D79" s="14">
        <f t="shared" si="9"/>
        <v>329</v>
      </c>
      <c r="E79" s="15">
        <f>SUM(E80:E81)</f>
        <v>1</v>
      </c>
    </row>
    <row r="80" spans="1:5" x14ac:dyDescent="0.3">
      <c r="A80" s="6" t="s">
        <v>61</v>
      </c>
      <c r="B80" s="4">
        <v>73</v>
      </c>
      <c r="C80" s="4">
        <v>94</v>
      </c>
      <c r="D80" s="4">
        <f t="shared" si="9"/>
        <v>167</v>
      </c>
      <c r="E80" s="5">
        <f>D80/$D$79</f>
        <v>0.50759878419452886</v>
      </c>
    </row>
    <row r="81" spans="1:5" ht="15" thickBot="1" x14ac:dyDescent="0.35">
      <c r="A81" s="9" t="s">
        <v>62</v>
      </c>
      <c r="B81" s="10">
        <v>70</v>
      </c>
      <c r="C81" s="10">
        <v>92</v>
      </c>
      <c r="D81" s="10">
        <f t="shared" si="9"/>
        <v>162</v>
      </c>
      <c r="E81" s="11">
        <f>D81/$D$79</f>
        <v>0.49240121580547114</v>
      </c>
    </row>
  </sheetData>
  <pageMargins left="0.7" right="0.7" top="0.75" bottom="0.75" header="0.3" footer="0.3"/>
  <pageSetup orientation="portrait" r:id="rId1"/>
  <ignoredErrors>
    <ignoredError sqref="B3" formulaRange="1"/>
    <ignoredError sqref="D3:D81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Ma. Lorena Gutiérrez Escoffie</dc:creator>
  <cp:lastModifiedBy>Ma. Lorena Gutiérrez Escoffie</cp:lastModifiedBy>
  <dcterms:created xsi:type="dcterms:W3CDTF">2018-04-18T22:51:57Z</dcterms:created>
  <dcterms:modified xsi:type="dcterms:W3CDTF">2018-04-21T00:12:15Z</dcterms:modified>
</cp:coreProperties>
</file>